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'Položky'!$A$1:$H$57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<sst xmlns="http://schemas.openxmlformats.org/spreadsheetml/2006/main" count="154" uniqueCount="109">
  <si>
    <t>Objekt :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</si>
  <si>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</si>
  <si>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</si>
  <si>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</si>
  <si>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</si>
  <si>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</si>
  <si>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</si>
  <si>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celkem (Kč)</t>
  </si>
  <si>
    <t>Díl:</t>
  </si>
  <si>
    <t>ks</t>
  </si>
  <si>
    <t>Celkem za</t>
  </si>
  <si>
    <t>42</t>
  </si>
  <si>
    <t>Střecha</t>
  </si>
  <si>
    <t>42 02</t>
  </si>
  <si>
    <t xml:space="preserve">Demontáž stávajícího bednění krytiny </t>
  </si>
  <si>
    <t>m2</t>
  </si>
  <si>
    <t>42 01</t>
  </si>
  <si>
    <t xml:space="preserve">Demontáž stávající krytiny </t>
  </si>
  <si>
    <t>42 03</t>
  </si>
  <si>
    <t xml:space="preserve">Demontáž krovu </t>
  </si>
  <si>
    <t>bm</t>
  </si>
  <si>
    <t>42 04</t>
  </si>
  <si>
    <t xml:space="preserve">Montáž krovu </t>
  </si>
  <si>
    <t>42 05</t>
  </si>
  <si>
    <t xml:space="preserve">Dodávka řeziva </t>
  </si>
  <si>
    <t>m3</t>
  </si>
  <si>
    <t>42 06</t>
  </si>
  <si>
    <t xml:space="preserve">Montáž bednění vč. materiálu </t>
  </si>
  <si>
    <t>42 07</t>
  </si>
  <si>
    <t>42 08</t>
  </si>
  <si>
    <t xml:space="preserve">Naložení, odvoz materiálu a poplatek na skládce </t>
  </si>
  <si>
    <t>kpl</t>
  </si>
  <si>
    <t>6</t>
  </si>
  <si>
    <t>Úpravy povrchu,podlahy</t>
  </si>
  <si>
    <t>6 01</t>
  </si>
  <si>
    <t xml:space="preserve">Otlučení vnitřních omítek v klenbách - stropy </t>
  </si>
  <si>
    <t>6 02</t>
  </si>
  <si>
    <t xml:space="preserve">Otlučení vnitřních omítek - stěny </t>
  </si>
  <si>
    <t>6 03</t>
  </si>
  <si>
    <t xml:space="preserve">Otlučení vnějších omítek - stěny </t>
  </si>
  <si>
    <t>6 04</t>
  </si>
  <si>
    <t xml:space="preserve">Vyškrábání rýh cihelného zdiva v klembách </t>
  </si>
  <si>
    <t>6 05</t>
  </si>
  <si>
    <t xml:space="preserve">Vyškrábání rýh cihelného zdiva stěn </t>
  </si>
  <si>
    <t>6 06</t>
  </si>
  <si>
    <t xml:space="preserve">Očištění tlakovým vzduchem </t>
  </si>
  <si>
    <t>6 07</t>
  </si>
  <si>
    <t xml:space="preserve">Očištění tlakovou vodou </t>
  </si>
  <si>
    <t>6 08</t>
  </si>
  <si>
    <t xml:space="preserve">Vybourání starých dlažeb </t>
  </si>
  <si>
    <t>6 09</t>
  </si>
  <si>
    <t xml:space="preserve">Oprava základů </t>
  </si>
  <si>
    <t>6 10</t>
  </si>
  <si>
    <t xml:space="preserve">Dozdívka - oprava zdiva </t>
  </si>
  <si>
    <t>6 11</t>
  </si>
  <si>
    <t xml:space="preserve">Oprava atiky a věnce </t>
  </si>
  <si>
    <t>6 12</t>
  </si>
  <si>
    <t>6 13</t>
  </si>
  <si>
    <t xml:space="preserve">Vnitřní omítka štuková sanační - stěny v = 1500mm </t>
  </si>
  <si>
    <t>6 14</t>
  </si>
  <si>
    <t xml:space="preserve">Vnitřní omítka štuková - stěny </t>
  </si>
  <si>
    <t>6 15</t>
  </si>
  <si>
    <t xml:space="preserve">Vnější omítka štuková sanační - stěny v = 1500mm </t>
  </si>
  <si>
    <t>6 16</t>
  </si>
  <si>
    <t xml:space="preserve">Vnější omítka štuková - stěny </t>
  </si>
  <si>
    <t>6 17</t>
  </si>
  <si>
    <t xml:space="preserve">Dodávka + montáž křížku </t>
  </si>
  <si>
    <t>6 18</t>
  </si>
  <si>
    <t xml:space="preserve">Repase vstupního reliéfu </t>
  </si>
  <si>
    <t>6 19</t>
  </si>
  <si>
    <t>98</t>
  </si>
  <si>
    <t>Ostatní práce PSV</t>
  </si>
  <si>
    <t>01</t>
  </si>
  <si>
    <t>02</t>
  </si>
  <si>
    <t xml:space="preserve">Nadsvětlík </t>
  </si>
  <si>
    <t>03</t>
  </si>
  <si>
    <t xml:space="preserve">Pokládka dlažby </t>
  </si>
  <si>
    <t>04</t>
  </si>
  <si>
    <t xml:space="preserve">Dodávka dlažby </t>
  </si>
  <si>
    <t>99</t>
  </si>
  <si>
    <t>Staveništní přesun hmot</t>
  </si>
  <si>
    <t>99 01</t>
  </si>
  <si>
    <t xml:space="preserve">Naložení vybouraného materiálu </t>
  </si>
  <si>
    <t>99 02</t>
  </si>
  <si>
    <t xml:space="preserve">Uložení vybouraného materiálu na skládku </t>
  </si>
  <si>
    <t>99 03</t>
  </si>
  <si>
    <t xml:space="preserve">Poplatek za skládku </t>
  </si>
  <si>
    <t>99 101</t>
  </si>
  <si>
    <t xml:space="preserve">Přesun hmot pro budovy zděné </t>
  </si>
  <si>
    <t>784</t>
  </si>
  <si>
    <t>Malby</t>
  </si>
  <si>
    <t>784 01</t>
  </si>
  <si>
    <t xml:space="preserve">Výmalba na sanační omítku - vnitřní </t>
  </si>
  <si>
    <t>784 02</t>
  </si>
  <si>
    <t>Malba Primalex hliníková 2x tekutá bílá</t>
  </si>
  <si>
    <t>784 03</t>
  </si>
  <si>
    <t xml:space="preserve">Nátěr vnější omítky </t>
  </si>
  <si>
    <t>001</t>
  </si>
  <si>
    <t>Ostatní</t>
  </si>
  <si>
    <t xml:space="preserve">VRN </t>
  </si>
  <si>
    <t xml:space="preserve">Vnitřní omítka štuková v klenbách </t>
  </si>
  <si>
    <t xml:space="preserve">Zpevnění klenby - zajištění statiky kotvami </t>
  </si>
  <si>
    <t>Oprava hrobky Musilových na hřbitově v Prachovicích</t>
  </si>
  <si>
    <t>Akce:</t>
  </si>
  <si>
    <t>Hrobové místo č.</t>
  </si>
  <si>
    <t>cena bez DPH / MJ</t>
  </si>
  <si>
    <t>Celkem Kč vč. DPH</t>
  </si>
  <si>
    <t>Vstupní mříž (design podléhá schválení obecním úřadem)</t>
  </si>
  <si>
    <t>Dodávka a montáž krytiny Lindab LPA – HB, polyester tl.0,5 mm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</si>
</sst>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Fill="1">
      <alignment/>
      <protection/>
    </xf>
    <xf numFmtId="0" fontId="24" fillId="0" borderId="0" xfId="47" applyFont="1" applyFill="1" applyAlignment="1">
      <alignment horizontal="centerContinuous"/>
      <protection/>
    </xf>
    <xf numFmtId="0" fontId="25" fillId="0" borderId="0" xfId="47" applyFont="1" applyFill="1" applyAlignment="1">
      <alignment horizontal="centerContinuous"/>
      <protection/>
    </xf>
    <xf numFmtId="0" fontId="25" fillId="0" borderId="0" xfId="47" applyFont="1" applyFill="1" applyAlignment="1">
      <alignment horizontal="right"/>
      <protection/>
    </xf>
    <xf numFmtId="0" fontId="3" fillId="0" borderId="10" xfId="47" applyFont="1" applyFill="1" applyBorder="1">
      <alignment/>
      <protection/>
    </xf>
    <xf numFmtId="0" fontId="0" fillId="0" borderId="10" xfId="47" applyFill="1" applyBorder="1">
      <alignment/>
      <protection/>
    </xf>
    <xf numFmtId="0" fontId="22" fillId="0" borderId="10" xfId="47" applyFont="1" applyFill="1" applyBorder="1" applyAlignment="1">
      <alignment horizontal="right"/>
      <protection/>
    </xf>
    <xf numFmtId="0" fontId="0" fillId="0" borderId="10" xfId="47" applyFill="1" applyBorder="1" applyAlignment="1">
      <alignment horizontal="left"/>
      <protection/>
    </xf>
    <xf numFmtId="0" fontId="0" fillId="0" borderId="11" xfId="47" applyFill="1" applyBorder="1">
      <alignment/>
      <protection/>
    </xf>
    <xf numFmtId="0" fontId="3" fillId="0" borderId="12" xfId="47" applyFont="1" applyFill="1" applyBorder="1">
      <alignment/>
      <protection/>
    </xf>
    <xf numFmtId="0" fontId="0" fillId="0" borderId="12" xfId="47" applyFill="1" applyBorder="1">
      <alignment/>
      <protection/>
    </xf>
    <xf numFmtId="0" fontId="22" fillId="0" borderId="0" xfId="47" applyFont="1" applyFill="1">
      <alignment/>
      <protection/>
    </xf>
    <xf numFmtId="0" fontId="0" fillId="0" borderId="0" xfId="47" applyFont="1" applyFill="1">
      <alignment/>
      <protection/>
    </xf>
    <xf numFmtId="0" fontId="0" fillId="0" borderId="0" xfId="47" applyFill="1" applyAlignment="1">
      <alignment horizontal="right"/>
      <protection/>
    </xf>
    <xf numFmtId="0" fontId="0" fillId="0" borderId="0" xfId="47" applyFill="1" applyAlignment="1">
      <alignment/>
      <protection/>
    </xf>
    <xf numFmtId="0" fontId="1" fillId="0" borderId="13" xfId="47" applyFont="1" applyFill="1" applyBorder="1" applyAlignment="1">
      <alignment horizontal="center"/>
      <protection/>
    </xf>
    <xf numFmtId="49" fontId="1" fillId="0" borderId="13" xfId="47" applyNumberFormat="1" applyFont="1" applyFill="1" applyBorder="1" applyAlignment="1">
      <alignment horizontal="left"/>
      <protection/>
    </xf>
    <xf numFmtId="0" fontId="1" fillId="0" borderId="13" xfId="47" applyFont="1" applyFill="1" applyBorder="1">
      <alignment/>
      <protection/>
    </xf>
    <xf numFmtId="0" fontId="0" fillId="0" borderId="13" xfId="47" applyFill="1" applyBorder="1" applyAlignment="1">
      <alignment horizontal="center"/>
      <protection/>
    </xf>
    <xf numFmtId="0" fontId="0" fillId="0" borderId="13" xfId="47" applyNumberFormat="1" applyFill="1" applyBorder="1" applyAlignment="1">
      <alignment horizontal="right"/>
      <protection/>
    </xf>
    <xf numFmtId="0" fontId="0" fillId="0" borderId="13" xfId="47" applyNumberFormat="1" applyFill="1" applyBorder="1">
      <alignment/>
      <protection/>
    </xf>
    <xf numFmtId="0" fontId="0" fillId="0" borderId="0" xfId="47" applyNumberFormat="1">
      <alignment/>
      <protection/>
    </xf>
    <xf numFmtId="0" fontId="26" fillId="0" borderId="0" xfId="47" applyFont="1">
      <alignment/>
      <protection/>
    </xf>
    <xf numFmtId="0" fontId="0" fillId="0" borderId="13" xfId="47" applyFont="1" applyFill="1" applyBorder="1" applyAlignment="1">
      <alignment horizontal="center"/>
      <protection/>
    </xf>
    <xf numFmtId="49" fontId="21" fillId="0" borderId="13" xfId="47" applyNumberFormat="1" applyFont="1" applyFill="1" applyBorder="1" applyAlignment="1">
      <alignment horizontal="left"/>
      <protection/>
    </xf>
    <xf numFmtId="0" fontId="21" fillId="0" borderId="13" xfId="47" applyFont="1" applyFill="1" applyBorder="1" applyAlignment="1">
      <alignment wrapText="1"/>
      <protection/>
    </xf>
    <xf numFmtId="49" fontId="21" fillId="0" borderId="13" xfId="47" applyNumberFormat="1" applyFont="1" applyFill="1" applyBorder="1" applyAlignment="1">
      <alignment horizontal="center" shrinkToFit="1"/>
      <protection/>
    </xf>
    <xf numFmtId="4" fontId="21" fillId="0" borderId="13" xfId="47" applyNumberFormat="1" applyFont="1" applyFill="1" applyBorder="1" applyAlignment="1">
      <alignment horizontal="right"/>
      <protection/>
    </xf>
    <xf numFmtId="4" fontId="21" fillId="0" borderId="13" xfId="47" applyNumberFormat="1" applyFont="1" applyFill="1" applyBorder="1">
      <alignment/>
      <protection/>
    </xf>
    <xf numFmtId="0" fontId="0" fillId="0" borderId="14" xfId="47" applyFill="1" applyBorder="1" applyAlignment="1">
      <alignment horizontal="center"/>
      <protection/>
    </xf>
    <xf numFmtId="49" fontId="3" fillId="0" borderId="14" xfId="47" applyNumberFormat="1" applyFont="1" applyFill="1" applyBorder="1" applyAlignment="1">
      <alignment horizontal="left"/>
      <protection/>
    </xf>
    <xf numFmtId="0" fontId="3" fillId="0" borderId="14" xfId="47" applyFont="1" applyFill="1" applyBorder="1">
      <alignment/>
      <protection/>
    </xf>
    <xf numFmtId="4" fontId="0" fillId="0" borderId="14" xfId="47" applyNumberFormat="1" applyFill="1" applyBorder="1" applyAlignment="1">
      <alignment horizontal="right"/>
      <protection/>
    </xf>
    <xf numFmtId="4" fontId="1" fillId="0" borderId="14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27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28" fillId="0" borderId="0" xfId="47" applyFont="1" applyBorder="1">
      <alignment/>
      <protection/>
    </xf>
    <xf numFmtId="3" fontId="28" fillId="0" borderId="0" xfId="47" applyNumberFormat="1" applyFont="1" applyBorder="1" applyAlignment="1">
      <alignment horizontal="right"/>
      <protection/>
    </xf>
    <xf numFmtId="4" fontId="28" fillId="0" borderId="0" xfId="47" applyNumberFormat="1" applyFont="1" applyBorder="1">
      <alignment/>
      <protection/>
    </xf>
    <xf numFmtId="0" fontId="27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0" fillId="0" borderId="15" xfId="47" applyNumberFormat="1" applyFont="1" applyFill="1" applyBorder="1" applyAlignment="1">
      <alignment vertical="center" wrapText="1"/>
      <protection/>
    </xf>
    <xf numFmtId="0" fontId="20" fillId="0" borderId="16" xfId="47" applyFont="1" applyFill="1" applyBorder="1" applyAlignment="1">
      <alignment horizontal="center" vertical="center" wrapText="1"/>
      <protection/>
    </xf>
    <xf numFmtId="0" fontId="20" fillId="0" borderId="16" xfId="47" applyNumberFormat="1" applyFont="1" applyFill="1" applyBorder="1" applyAlignment="1">
      <alignment horizontal="center" vertical="center" wrapText="1"/>
      <protection/>
    </xf>
    <xf numFmtId="0" fontId="20" fillId="0" borderId="15" xfId="47" applyFont="1" applyFill="1" applyBorder="1" applyAlignment="1">
      <alignment horizontal="center" vertical="center" wrapText="1"/>
      <protection/>
    </xf>
    <xf numFmtId="0" fontId="23" fillId="0" borderId="0" xfId="47" applyFont="1" applyAlignment="1">
      <alignment horizontal="center"/>
      <protection/>
    </xf>
    <xf numFmtId="0" fontId="0" fillId="0" borderId="17" xfId="47" applyFont="1" applyFill="1" applyBorder="1" applyAlignment="1">
      <alignment horizontal="center"/>
      <protection/>
    </xf>
    <xf numFmtId="0" fontId="0" fillId="0" borderId="18" xfId="47" applyFont="1" applyFill="1" applyBorder="1" applyAlignment="1">
      <alignment horizontal="center"/>
      <protection/>
    </xf>
    <xf numFmtId="49" fontId="0" fillId="0" borderId="19" xfId="47" applyNumberFormat="1" applyFont="1" applyFill="1" applyBorder="1" applyAlignment="1">
      <alignment horizontal="center"/>
      <protection/>
    </xf>
    <xf numFmtId="0" fontId="0" fillId="0" borderId="20" xfId="47" applyFont="1" applyFill="1" applyBorder="1" applyAlignment="1">
      <alignment horizontal="center"/>
      <protection/>
    </xf>
    <xf numFmtId="0" fontId="0" fillId="0" borderId="12" xfId="47" applyFill="1" applyBorder="1" applyAlignment="1">
      <alignment horizontal="center" shrinkToFit="1"/>
      <protection/>
    </xf>
    <xf numFmtId="0" fontId="0" fillId="0" borderId="21" xfId="47" applyFill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DA130"/>
  <sheetViews>
    <sheetView showGridLines="0" showZeros="0" tabSelected="1" workbookViewId="0" topLeftCell="A14">
      <selection activeCell="C15" sqref="C15"/>
    </sheetView>
  </sheetViews>
  <sheetFormatPr defaultColWidth="9.00390625" defaultRowHeight="12.75"/>
  <cols>
    <col min="1" max="1" width="3.875" style="1" customWidth="1"/>
    <col min="2" max="2" width="12.00390625" style="1" customWidth="1"/>
    <col min="3" max="3" width="44.25390625" style="1" customWidth="1"/>
    <col min="4" max="4" width="5.625" style="1" customWidth="1"/>
    <col min="5" max="5" width="8.625" style="39" customWidth="1"/>
    <col min="6" max="7" width="9.875" style="1" customWidth="1"/>
    <col min="8" max="8" width="13.875" style="1" customWidth="1"/>
    <col min="9" max="16384" width="9.125" style="1" customWidth="1"/>
  </cols>
  <sheetData>
    <row r="1" spans="1:8" ht="15.75">
      <c r="A1" s="49" t="s">
        <v>1</v>
      </c>
      <c r="B1" s="49"/>
      <c r="C1" s="49"/>
      <c r="D1" s="49"/>
      <c r="E1" s="49"/>
      <c r="F1" s="49"/>
      <c r="G1" s="49"/>
      <c r="H1" s="49"/>
    </row>
    <row r="2" spans="1:8" ht="13.5" thickBot="1">
      <c r="A2" s="2"/>
      <c r="B2" s="3"/>
      <c r="C2" s="4"/>
      <c r="D2" s="4"/>
      <c r="E2" s="5"/>
      <c r="F2" s="4"/>
      <c r="G2" s="4"/>
      <c r="H2" s="4"/>
    </row>
    <row r="3" spans="1:8" ht="13.5" thickTop="1">
      <c r="A3" s="50" t="s">
        <v>103</v>
      </c>
      <c r="B3" s="51"/>
      <c r="C3" s="6" t="s">
        <v>102</v>
      </c>
      <c r="D3" s="7"/>
      <c r="E3" s="8"/>
      <c r="F3" s="9"/>
      <c r="G3" s="9"/>
      <c r="H3" s="10"/>
    </row>
    <row r="4" spans="1:8" ht="13.5" thickBot="1">
      <c r="A4" s="52" t="s">
        <v>0</v>
      </c>
      <c r="B4" s="53"/>
      <c r="C4" s="11" t="s">
        <v>104</v>
      </c>
      <c r="D4" s="12"/>
      <c r="E4" s="54"/>
      <c r="F4" s="54"/>
      <c r="G4" s="54"/>
      <c r="H4" s="55"/>
    </row>
    <row r="5" spans="1:8" ht="13.5" thickTop="1">
      <c r="A5" s="13"/>
      <c r="B5" s="14"/>
      <c r="C5" s="14"/>
      <c r="D5" s="2"/>
      <c r="E5" s="15"/>
      <c r="F5" s="2"/>
      <c r="G5" s="2"/>
      <c r="H5" s="16"/>
    </row>
    <row r="6" spans="1:8" ht="24">
      <c r="A6" s="45" t="s">
        <v>2</v>
      </c>
      <c r="B6" s="46" t="s">
        <v>3</v>
      </c>
      <c r="C6" s="46" t="s">
        <v>4</v>
      </c>
      <c r="D6" s="46" t="s">
        <v>5</v>
      </c>
      <c r="E6" s="47" t="s">
        <v>6</v>
      </c>
      <c r="F6" s="46" t="s">
        <v>105</v>
      </c>
      <c r="G6" s="48" t="s">
        <v>7</v>
      </c>
      <c r="H6" s="48" t="s">
        <v>106</v>
      </c>
    </row>
    <row r="7" spans="1:16" ht="12.75">
      <c r="A7" s="17" t="s">
        <v>8</v>
      </c>
      <c r="B7" s="18" t="s">
        <v>11</v>
      </c>
      <c r="C7" s="19" t="s">
        <v>12</v>
      </c>
      <c r="D7" s="20"/>
      <c r="E7" s="21"/>
      <c r="F7" s="21"/>
      <c r="G7" s="22"/>
      <c r="H7" s="22"/>
      <c r="I7" s="23"/>
      <c r="J7" s="23"/>
      <c r="P7" s="24">
        <v>1</v>
      </c>
    </row>
    <row r="8" spans="1:105" ht="12.75">
      <c r="A8" s="25">
        <v>1</v>
      </c>
      <c r="B8" s="26" t="s">
        <v>13</v>
      </c>
      <c r="C8" s="27" t="s">
        <v>14</v>
      </c>
      <c r="D8" s="28" t="s">
        <v>15</v>
      </c>
      <c r="E8" s="29">
        <v>24</v>
      </c>
      <c r="F8" s="29">
        <v>0</v>
      </c>
      <c r="G8" s="30">
        <f aca="true" t="shared" si="0" ref="G8:G15">E8*F8</f>
        <v>0</v>
      </c>
      <c r="H8" s="30">
        <f>+G8*1.2</f>
        <v>0</v>
      </c>
      <c r="P8" s="24">
        <v>2</v>
      </c>
      <c r="AB8" s="1">
        <v>12</v>
      </c>
      <c r="AC8" s="1">
        <v>0</v>
      </c>
      <c r="AD8" s="1">
        <v>1</v>
      </c>
      <c r="BA8" s="1">
        <v>1</v>
      </c>
      <c r="BB8" s="1">
        <f aca="true" t="shared" si="1" ref="BB8:BB15">IF(BA8=1,G8,0)</f>
        <v>0</v>
      </c>
      <c r="BC8" s="1">
        <f aca="true" t="shared" si="2" ref="BC8:BC15">IF(BA8=2,G8,0)</f>
        <v>0</v>
      </c>
      <c r="BD8" s="1">
        <f aca="true" t="shared" si="3" ref="BD8:BD15">IF(BA8=3,G8,0)</f>
        <v>0</v>
      </c>
      <c r="BE8" s="1">
        <f aca="true" t="shared" si="4" ref="BE8:BE15">IF(BA8=4,G8,0)</f>
        <v>0</v>
      </c>
      <c r="BF8" s="1">
        <f aca="true" t="shared" si="5" ref="BF8:BF15">IF(BA8=5,G8,0)</f>
        <v>0</v>
      </c>
      <c r="DA8" s="1">
        <v>0</v>
      </c>
    </row>
    <row r="9" spans="1:105" ht="12.75">
      <c r="A9" s="25">
        <v>2</v>
      </c>
      <c r="B9" s="26" t="s">
        <v>16</v>
      </c>
      <c r="C9" s="27" t="s">
        <v>17</v>
      </c>
      <c r="D9" s="28" t="s">
        <v>15</v>
      </c>
      <c r="E9" s="29">
        <v>24</v>
      </c>
      <c r="F9" s="29">
        <v>0</v>
      </c>
      <c r="G9" s="30">
        <f t="shared" si="0"/>
        <v>0</v>
      </c>
      <c r="H9" s="30">
        <f aca="true" t="shared" si="6" ref="H9:H15">+G9*1.2</f>
        <v>0</v>
      </c>
      <c r="P9" s="24">
        <v>2</v>
      </c>
      <c r="AB9" s="1">
        <v>12</v>
      </c>
      <c r="AC9" s="1">
        <v>0</v>
      </c>
      <c r="AD9" s="1">
        <v>2</v>
      </c>
      <c r="BA9" s="1">
        <v>1</v>
      </c>
      <c r="BB9" s="1">
        <f t="shared" si="1"/>
        <v>0</v>
      </c>
      <c r="BC9" s="1">
        <f t="shared" si="2"/>
        <v>0</v>
      </c>
      <c r="BD9" s="1">
        <f t="shared" si="3"/>
        <v>0</v>
      </c>
      <c r="BE9" s="1">
        <f t="shared" si="4"/>
        <v>0</v>
      </c>
      <c r="BF9" s="1">
        <f t="shared" si="5"/>
        <v>0</v>
      </c>
      <c r="DA9" s="1">
        <v>0</v>
      </c>
    </row>
    <row r="10" spans="1:105" ht="12.75">
      <c r="A10" s="25">
        <v>3</v>
      </c>
      <c r="B10" s="26" t="s">
        <v>18</v>
      </c>
      <c r="C10" s="27" t="s">
        <v>19</v>
      </c>
      <c r="D10" s="28" t="s">
        <v>20</v>
      </c>
      <c r="E10" s="29">
        <v>67</v>
      </c>
      <c r="F10" s="29">
        <v>0</v>
      </c>
      <c r="G10" s="30">
        <f t="shared" si="0"/>
        <v>0</v>
      </c>
      <c r="H10" s="30">
        <f t="shared" si="6"/>
        <v>0</v>
      </c>
      <c r="P10" s="24">
        <v>2</v>
      </c>
      <c r="AB10" s="1">
        <v>12</v>
      </c>
      <c r="AC10" s="1">
        <v>0</v>
      </c>
      <c r="AD10" s="1">
        <v>3</v>
      </c>
      <c r="BA10" s="1">
        <v>1</v>
      </c>
      <c r="BB10" s="1">
        <f t="shared" si="1"/>
        <v>0</v>
      </c>
      <c r="BC10" s="1">
        <f t="shared" si="2"/>
        <v>0</v>
      </c>
      <c r="BD10" s="1">
        <f t="shared" si="3"/>
        <v>0</v>
      </c>
      <c r="BE10" s="1">
        <f t="shared" si="4"/>
        <v>0</v>
      </c>
      <c r="BF10" s="1">
        <f t="shared" si="5"/>
        <v>0</v>
      </c>
      <c r="DA10" s="1">
        <v>0</v>
      </c>
    </row>
    <row r="11" spans="1:105" ht="12.75">
      <c r="A11" s="25">
        <v>4</v>
      </c>
      <c r="B11" s="26" t="s">
        <v>21</v>
      </c>
      <c r="C11" s="27" t="s">
        <v>22</v>
      </c>
      <c r="D11" s="28" t="s">
        <v>20</v>
      </c>
      <c r="E11" s="29">
        <v>67</v>
      </c>
      <c r="F11" s="29">
        <v>0</v>
      </c>
      <c r="G11" s="30">
        <f t="shared" si="0"/>
        <v>0</v>
      </c>
      <c r="H11" s="30">
        <f t="shared" si="6"/>
        <v>0</v>
      </c>
      <c r="P11" s="24">
        <v>2</v>
      </c>
      <c r="AB11" s="1">
        <v>12</v>
      </c>
      <c r="AC11" s="1">
        <v>0</v>
      </c>
      <c r="AD11" s="1">
        <v>4</v>
      </c>
      <c r="BA11" s="1">
        <v>1</v>
      </c>
      <c r="BB11" s="1">
        <f t="shared" si="1"/>
        <v>0</v>
      </c>
      <c r="BC11" s="1">
        <f t="shared" si="2"/>
        <v>0</v>
      </c>
      <c r="BD11" s="1">
        <f t="shared" si="3"/>
        <v>0</v>
      </c>
      <c r="BE11" s="1">
        <f t="shared" si="4"/>
        <v>0</v>
      </c>
      <c r="BF11" s="1">
        <f t="shared" si="5"/>
        <v>0</v>
      </c>
      <c r="DA11" s="1">
        <v>0</v>
      </c>
    </row>
    <row r="12" spans="1:105" ht="12.75">
      <c r="A12" s="25">
        <v>5</v>
      </c>
      <c r="B12" s="26" t="s">
        <v>23</v>
      </c>
      <c r="C12" s="27" t="s">
        <v>24</v>
      </c>
      <c r="D12" s="28" t="s">
        <v>25</v>
      </c>
      <c r="E12" s="29">
        <v>1.8</v>
      </c>
      <c r="F12" s="29">
        <v>0</v>
      </c>
      <c r="G12" s="30">
        <f t="shared" si="0"/>
        <v>0</v>
      </c>
      <c r="H12" s="30">
        <f t="shared" si="6"/>
        <v>0</v>
      </c>
      <c r="P12" s="24">
        <v>2</v>
      </c>
      <c r="AB12" s="1">
        <v>12</v>
      </c>
      <c r="AC12" s="1">
        <v>0</v>
      </c>
      <c r="AD12" s="1">
        <v>5</v>
      </c>
      <c r="BA12" s="1">
        <v>1</v>
      </c>
      <c r="BB12" s="1">
        <f t="shared" si="1"/>
        <v>0</v>
      </c>
      <c r="BC12" s="1">
        <f t="shared" si="2"/>
        <v>0</v>
      </c>
      <c r="BD12" s="1">
        <f t="shared" si="3"/>
        <v>0</v>
      </c>
      <c r="BE12" s="1">
        <f t="shared" si="4"/>
        <v>0</v>
      </c>
      <c r="BF12" s="1">
        <f t="shared" si="5"/>
        <v>0</v>
      </c>
      <c r="DA12" s="1">
        <v>0</v>
      </c>
    </row>
    <row r="13" spans="1:105" ht="12.75">
      <c r="A13" s="25">
        <v>6</v>
      </c>
      <c r="B13" s="26" t="s">
        <v>26</v>
      </c>
      <c r="C13" s="27" t="s">
        <v>27</v>
      </c>
      <c r="D13" s="28" t="s">
        <v>15</v>
      </c>
      <c r="E13" s="29">
        <v>24</v>
      </c>
      <c r="F13" s="29">
        <v>0</v>
      </c>
      <c r="G13" s="30">
        <f t="shared" si="0"/>
        <v>0</v>
      </c>
      <c r="H13" s="30">
        <f t="shared" si="6"/>
        <v>0</v>
      </c>
      <c r="P13" s="24">
        <v>2</v>
      </c>
      <c r="AB13" s="1">
        <v>12</v>
      </c>
      <c r="AC13" s="1">
        <v>0</v>
      </c>
      <c r="AD13" s="1">
        <v>6</v>
      </c>
      <c r="BA13" s="1">
        <v>1</v>
      </c>
      <c r="BB13" s="1">
        <f t="shared" si="1"/>
        <v>0</v>
      </c>
      <c r="BC13" s="1">
        <f t="shared" si="2"/>
        <v>0</v>
      </c>
      <c r="BD13" s="1">
        <f t="shared" si="3"/>
        <v>0</v>
      </c>
      <c r="BE13" s="1">
        <f t="shared" si="4"/>
        <v>0</v>
      </c>
      <c r="BF13" s="1">
        <f t="shared" si="5"/>
        <v>0</v>
      </c>
      <c r="DA13" s="1">
        <v>0</v>
      </c>
    </row>
    <row r="14" spans="1:105" ht="12.75" customHeight="1">
      <c r="A14" s="25">
        <v>7</v>
      </c>
      <c r="B14" s="26" t="s">
        <v>28</v>
      </c>
      <c r="C14" s="27" t="s">
        <v>108</v>
      </c>
      <c r="D14" s="28" t="s">
        <v>15</v>
      </c>
      <c r="E14" s="29">
        <v>24</v>
      </c>
      <c r="F14" s="29">
        <v>0</v>
      </c>
      <c r="G14" s="30">
        <f t="shared" si="0"/>
        <v>0</v>
      </c>
      <c r="H14" s="30">
        <f t="shared" si="6"/>
        <v>0</v>
      </c>
      <c r="P14" s="24">
        <v>2</v>
      </c>
      <c r="AB14" s="1">
        <v>12</v>
      </c>
      <c r="AC14" s="1">
        <v>0</v>
      </c>
      <c r="AD14" s="1">
        <v>7</v>
      </c>
      <c r="BA14" s="1">
        <v>1</v>
      </c>
      <c r="BB14" s="1">
        <f t="shared" si="1"/>
        <v>0</v>
      </c>
      <c r="BC14" s="1">
        <f t="shared" si="2"/>
        <v>0</v>
      </c>
      <c r="BD14" s="1">
        <f t="shared" si="3"/>
        <v>0</v>
      </c>
      <c r="BE14" s="1">
        <f t="shared" si="4"/>
        <v>0</v>
      </c>
      <c r="BF14" s="1">
        <f t="shared" si="5"/>
        <v>0</v>
      </c>
      <c r="DA14" s="1">
        <v>0</v>
      </c>
    </row>
    <row r="15" spans="1:105" ht="12.75">
      <c r="A15" s="25">
        <v>8</v>
      </c>
      <c r="B15" s="26" t="s">
        <v>29</v>
      </c>
      <c r="C15" s="27" t="s">
        <v>30</v>
      </c>
      <c r="D15" s="28" t="s">
        <v>31</v>
      </c>
      <c r="E15" s="29">
        <v>1</v>
      </c>
      <c r="F15" s="29">
        <v>0</v>
      </c>
      <c r="G15" s="30">
        <f t="shared" si="0"/>
        <v>0</v>
      </c>
      <c r="H15" s="30">
        <f t="shared" si="6"/>
        <v>0</v>
      </c>
      <c r="P15" s="24">
        <v>2</v>
      </c>
      <c r="AB15" s="1">
        <v>12</v>
      </c>
      <c r="AC15" s="1">
        <v>0</v>
      </c>
      <c r="AD15" s="1">
        <v>8</v>
      </c>
      <c r="BA15" s="1">
        <v>1</v>
      </c>
      <c r="BB15" s="1">
        <f t="shared" si="1"/>
        <v>0</v>
      </c>
      <c r="BC15" s="1">
        <f t="shared" si="2"/>
        <v>0</v>
      </c>
      <c r="BD15" s="1">
        <f t="shared" si="3"/>
        <v>0</v>
      </c>
      <c r="BE15" s="1">
        <f t="shared" si="4"/>
        <v>0</v>
      </c>
      <c r="BF15" s="1">
        <f t="shared" si="5"/>
        <v>0</v>
      </c>
      <c r="DA15" s="1">
        <v>0</v>
      </c>
    </row>
    <row r="16" spans="1:58" ht="12.75">
      <c r="A16" s="31"/>
      <c r="B16" s="32" t="s">
        <v>10</v>
      </c>
      <c r="C16" s="33" t="str">
        <f>CONCATENATE(B7," ",C7)</f>
        <v>42 Střecha</v>
      </c>
      <c r="D16" s="31"/>
      <c r="E16" s="34"/>
      <c r="F16" s="34"/>
      <c r="G16" s="35">
        <f>SUM(G7:G15)</f>
        <v>0</v>
      </c>
      <c r="H16" s="35"/>
      <c r="P16" s="24">
        <v>4</v>
      </c>
      <c r="BB16" s="36">
        <f>SUM(BB7:BB15)</f>
        <v>0</v>
      </c>
      <c r="BC16" s="36">
        <f>SUM(BC7:BC15)</f>
        <v>0</v>
      </c>
      <c r="BD16" s="36">
        <f>SUM(BD7:BD15)</f>
        <v>0</v>
      </c>
      <c r="BE16" s="36">
        <f>SUM(BE7:BE15)</f>
        <v>0</v>
      </c>
      <c r="BF16" s="36">
        <f>SUM(BF7:BF15)</f>
        <v>0</v>
      </c>
    </row>
    <row r="17" spans="1:16" ht="12.75">
      <c r="A17" s="17" t="s">
        <v>8</v>
      </c>
      <c r="B17" s="18" t="s">
        <v>32</v>
      </c>
      <c r="C17" s="19" t="s">
        <v>33</v>
      </c>
      <c r="D17" s="20"/>
      <c r="E17" s="21"/>
      <c r="F17" s="21"/>
      <c r="G17" s="22"/>
      <c r="H17" s="22"/>
      <c r="I17" s="23"/>
      <c r="J17" s="23"/>
      <c r="P17" s="24">
        <v>1</v>
      </c>
    </row>
    <row r="18" spans="1:105" ht="12.75">
      <c r="A18" s="25">
        <v>9</v>
      </c>
      <c r="B18" s="26" t="s">
        <v>34</v>
      </c>
      <c r="C18" s="27" t="s">
        <v>35</v>
      </c>
      <c r="D18" s="28" t="s">
        <v>15</v>
      </c>
      <c r="E18" s="29">
        <v>12</v>
      </c>
      <c r="F18" s="29">
        <v>0</v>
      </c>
      <c r="G18" s="30">
        <f aca="true" t="shared" si="7" ref="G18:G36">E18*F18</f>
        <v>0</v>
      </c>
      <c r="H18" s="30">
        <f aca="true" t="shared" si="8" ref="H18:H36">+G18*1.2</f>
        <v>0</v>
      </c>
      <c r="P18" s="24">
        <v>2</v>
      </c>
      <c r="AB18" s="1">
        <v>12</v>
      </c>
      <c r="AC18" s="1">
        <v>0</v>
      </c>
      <c r="AD18" s="1">
        <v>9</v>
      </c>
      <c r="BA18" s="1">
        <v>1</v>
      </c>
      <c r="BB18" s="1">
        <f aca="true" t="shared" si="9" ref="BB18:BB36">IF(BA18=1,G18,0)</f>
        <v>0</v>
      </c>
      <c r="BC18" s="1">
        <f aca="true" t="shared" si="10" ref="BC18:BC36">IF(BA18=2,G18,0)</f>
        <v>0</v>
      </c>
      <c r="BD18" s="1">
        <f aca="true" t="shared" si="11" ref="BD18:BD36">IF(BA18=3,G18,0)</f>
        <v>0</v>
      </c>
      <c r="BE18" s="1">
        <f aca="true" t="shared" si="12" ref="BE18:BE36">IF(BA18=4,G18,0)</f>
        <v>0</v>
      </c>
      <c r="BF18" s="1">
        <f aca="true" t="shared" si="13" ref="BF18:BF36">IF(BA18=5,G18,0)</f>
        <v>0</v>
      </c>
      <c r="DA18" s="1">
        <v>0</v>
      </c>
    </row>
    <row r="19" spans="1:105" ht="12.75">
      <c r="A19" s="25">
        <v>10</v>
      </c>
      <c r="B19" s="26" t="s">
        <v>36</v>
      </c>
      <c r="C19" s="27" t="s">
        <v>37</v>
      </c>
      <c r="D19" s="28" t="s">
        <v>15</v>
      </c>
      <c r="E19" s="29">
        <v>43</v>
      </c>
      <c r="F19" s="29">
        <v>0</v>
      </c>
      <c r="G19" s="30">
        <f t="shared" si="7"/>
        <v>0</v>
      </c>
      <c r="H19" s="30">
        <f t="shared" si="8"/>
        <v>0</v>
      </c>
      <c r="P19" s="24">
        <v>2</v>
      </c>
      <c r="AB19" s="1">
        <v>12</v>
      </c>
      <c r="AC19" s="1">
        <v>0</v>
      </c>
      <c r="AD19" s="1">
        <v>10</v>
      </c>
      <c r="BA19" s="1">
        <v>1</v>
      </c>
      <c r="BB19" s="1">
        <f t="shared" si="9"/>
        <v>0</v>
      </c>
      <c r="BC19" s="1">
        <f t="shared" si="10"/>
        <v>0</v>
      </c>
      <c r="BD19" s="1">
        <f t="shared" si="11"/>
        <v>0</v>
      </c>
      <c r="BE19" s="1">
        <f t="shared" si="12"/>
        <v>0</v>
      </c>
      <c r="BF19" s="1">
        <f t="shared" si="13"/>
        <v>0</v>
      </c>
      <c r="DA19" s="1">
        <v>0</v>
      </c>
    </row>
    <row r="20" spans="1:105" ht="12.75">
      <c r="A20" s="25">
        <v>11</v>
      </c>
      <c r="B20" s="26" t="s">
        <v>38</v>
      </c>
      <c r="C20" s="27" t="s">
        <v>39</v>
      </c>
      <c r="D20" s="28" t="s">
        <v>15</v>
      </c>
      <c r="E20" s="29">
        <v>61</v>
      </c>
      <c r="F20" s="29">
        <v>0</v>
      </c>
      <c r="G20" s="30">
        <f t="shared" si="7"/>
        <v>0</v>
      </c>
      <c r="H20" s="30">
        <f t="shared" si="8"/>
        <v>0</v>
      </c>
      <c r="P20" s="24">
        <v>2</v>
      </c>
      <c r="AB20" s="1">
        <v>12</v>
      </c>
      <c r="AC20" s="1">
        <v>0</v>
      </c>
      <c r="AD20" s="1">
        <v>11</v>
      </c>
      <c r="BA20" s="1">
        <v>1</v>
      </c>
      <c r="BB20" s="1">
        <f t="shared" si="9"/>
        <v>0</v>
      </c>
      <c r="BC20" s="1">
        <f t="shared" si="10"/>
        <v>0</v>
      </c>
      <c r="BD20" s="1">
        <f t="shared" si="11"/>
        <v>0</v>
      </c>
      <c r="BE20" s="1">
        <f t="shared" si="12"/>
        <v>0</v>
      </c>
      <c r="BF20" s="1">
        <f t="shared" si="13"/>
        <v>0</v>
      </c>
      <c r="DA20" s="1">
        <v>0</v>
      </c>
    </row>
    <row r="21" spans="1:105" ht="12.75">
      <c r="A21" s="25">
        <v>12</v>
      </c>
      <c r="B21" s="26" t="s">
        <v>40</v>
      </c>
      <c r="C21" s="27" t="s">
        <v>41</v>
      </c>
      <c r="D21" s="28" t="s">
        <v>15</v>
      </c>
      <c r="E21" s="29">
        <v>12</v>
      </c>
      <c r="F21" s="29">
        <v>0</v>
      </c>
      <c r="G21" s="30">
        <f t="shared" si="7"/>
        <v>0</v>
      </c>
      <c r="H21" s="30">
        <f t="shared" si="8"/>
        <v>0</v>
      </c>
      <c r="P21" s="24">
        <v>2</v>
      </c>
      <c r="AB21" s="1">
        <v>12</v>
      </c>
      <c r="AC21" s="1">
        <v>0</v>
      </c>
      <c r="AD21" s="1">
        <v>12</v>
      </c>
      <c r="BA21" s="1">
        <v>1</v>
      </c>
      <c r="BB21" s="1">
        <f t="shared" si="9"/>
        <v>0</v>
      </c>
      <c r="BC21" s="1">
        <f t="shared" si="10"/>
        <v>0</v>
      </c>
      <c r="BD21" s="1">
        <f t="shared" si="11"/>
        <v>0</v>
      </c>
      <c r="BE21" s="1">
        <f t="shared" si="12"/>
        <v>0</v>
      </c>
      <c r="BF21" s="1">
        <f t="shared" si="13"/>
        <v>0</v>
      </c>
      <c r="DA21" s="1">
        <v>0</v>
      </c>
    </row>
    <row r="22" spans="1:105" ht="12.75">
      <c r="A22" s="25">
        <v>13</v>
      </c>
      <c r="B22" s="26" t="s">
        <v>42</v>
      </c>
      <c r="C22" s="27" t="s">
        <v>43</v>
      </c>
      <c r="D22" s="28" t="s">
        <v>15</v>
      </c>
      <c r="E22" s="29">
        <v>104</v>
      </c>
      <c r="F22" s="29">
        <v>0</v>
      </c>
      <c r="G22" s="30">
        <f t="shared" si="7"/>
        <v>0</v>
      </c>
      <c r="H22" s="30">
        <f t="shared" si="8"/>
        <v>0</v>
      </c>
      <c r="P22" s="24">
        <v>2</v>
      </c>
      <c r="AB22" s="1">
        <v>12</v>
      </c>
      <c r="AC22" s="1">
        <v>0</v>
      </c>
      <c r="AD22" s="1">
        <v>13</v>
      </c>
      <c r="BA22" s="1">
        <v>1</v>
      </c>
      <c r="BB22" s="1">
        <f t="shared" si="9"/>
        <v>0</v>
      </c>
      <c r="BC22" s="1">
        <f t="shared" si="10"/>
        <v>0</v>
      </c>
      <c r="BD22" s="1">
        <f t="shared" si="11"/>
        <v>0</v>
      </c>
      <c r="BE22" s="1">
        <f t="shared" si="12"/>
        <v>0</v>
      </c>
      <c r="BF22" s="1">
        <f t="shared" si="13"/>
        <v>0</v>
      </c>
      <c r="DA22" s="1">
        <v>0</v>
      </c>
    </row>
    <row r="23" spans="1:105" ht="12.75">
      <c r="A23" s="25">
        <v>14</v>
      </c>
      <c r="B23" s="26" t="s">
        <v>44</v>
      </c>
      <c r="C23" s="27" t="s">
        <v>45</v>
      </c>
      <c r="D23" s="28" t="s">
        <v>15</v>
      </c>
      <c r="E23" s="29">
        <v>116</v>
      </c>
      <c r="F23" s="29">
        <v>0</v>
      </c>
      <c r="G23" s="30">
        <f t="shared" si="7"/>
        <v>0</v>
      </c>
      <c r="H23" s="30">
        <f t="shared" si="8"/>
        <v>0</v>
      </c>
      <c r="P23" s="24">
        <v>2</v>
      </c>
      <c r="AB23" s="1">
        <v>12</v>
      </c>
      <c r="AC23" s="1">
        <v>0</v>
      </c>
      <c r="AD23" s="1">
        <v>14</v>
      </c>
      <c r="BA23" s="1">
        <v>1</v>
      </c>
      <c r="BB23" s="1">
        <f t="shared" si="9"/>
        <v>0</v>
      </c>
      <c r="BC23" s="1">
        <f t="shared" si="10"/>
        <v>0</v>
      </c>
      <c r="BD23" s="1">
        <f t="shared" si="11"/>
        <v>0</v>
      </c>
      <c r="BE23" s="1">
        <f t="shared" si="12"/>
        <v>0</v>
      </c>
      <c r="BF23" s="1">
        <f t="shared" si="13"/>
        <v>0</v>
      </c>
      <c r="DA23" s="1">
        <v>0</v>
      </c>
    </row>
    <row r="24" spans="1:105" ht="12.75">
      <c r="A24" s="25">
        <v>15</v>
      </c>
      <c r="B24" s="26" t="s">
        <v>46</v>
      </c>
      <c r="C24" s="27" t="s">
        <v>47</v>
      </c>
      <c r="D24" s="28" t="s">
        <v>15</v>
      </c>
      <c r="E24" s="29">
        <v>116</v>
      </c>
      <c r="F24" s="29">
        <v>0</v>
      </c>
      <c r="G24" s="30">
        <f t="shared" si="7"/>
        <v>0</v>
      </c>
      <c r="H24" s="30">
        <f t="shared" si="8"/>
        <v>0</v>
      </c>
      <c r="P24" s="24">
        <v>2</v>
      </c>
      <c r="AB24" s="1">
        <v>12</v>
      </c>
      <c r="AC24" s="1">
        <v>0</v>
      </c>
      <c r="AD24" s="1">
        <v>15</v>
      </c>
      <c r="BA24" s="1">
        <v>1</v>
      </c>
      <c r="BB24" s="1">
        <f t="shared" si="9"/>
        <v>0</v>
      </c>
      <c r="BC24" s="1">
        <f t="shared" si="10"/>
        <v>0</v>
      </c>
      <c r="BD24" s="1">
        <f t="shared" si="11"/>
        <v>0</v>
      </c>
      <c r="BE24" s="1">
        <f t="shared" si="12"/>
        <v>0</v>
      </c>
      <c r="BF24" s="1">
        <f t="shared" si="13"/>
        <v>0</v>
      </c>
      <c r="DA24" s="1">
        <v>0</v>
      </c>
    </row>
    <row r="25" spans="1:105" ht="12.75">
      <c r="A25" s="25">
        <v>16</v>
      </c>
      <c r="B25" s="26" t="s">
        <v>48</v>
      </c>
      <c r="C25" s="27" t="s">
        <v>49</v>
      </c>
      <c r="D25" s="28" t="s">
        <v>15</v>
      </c>
      <c r="E25" s="29">
        <v>8</v>
      </c>
      <c r="F25" s="29">
        <v>0</v>
      </c>
      <c r="G25" s="30">
        <f t="shared" si="7"/>
        <v>0</v>
      </c>
      <c r="H25" s="30">
        <f t="shared" si="8"/>
        <v>0</v>
      </c>
      <c r="P25" s="24">
        <v>2</v>
      </c>
      <c r="AB25" s="1">
        <v>12</v>
      </c>
      <c r="AC25" s="1">
        <v>0</v>
      </c>
      <c r="AD25" s="1">
        <v>16</v>
      </c>
      <c r="BA25" s="1">
        <v>1</v>
      </c>
      <c r="BB25" s="1">
        <f t="shared" si="9"/>
        <v>0</v>
      </c>
      <c r="BC25" s="1">
        <f t="shared" si="10"/>
        <v>0</v>
      </c>
      <c r="BD25" s="1">
        <f t="shared" si="11"/>
        <v>0</v>
      </c>
      <c r="BE25" s="1">
        <f t="shared" si="12"/>
        <v>0</v>
      </c>
      <c r="BF25" s="1">
        <f t="shared" si="13"/>
        <v>0</v>
      </c>
      <c r="DA25" s="1">
        <v>0</v>
      </c>
    </row>
    <row r="26" spans="1:105" ht="12.75">
      <c r="A26" s="25">
        <v>17</v>
      </c>
      <c r="B26" s="26" t="s">
        <v>50</v>
      </c>
      <c r="C26" s="27" t="s">
        <v>51</v>
      </c>
      <c r="D26" s="28" t="s">
        <v>31</v>
      </c>
      <c r="E26" s="29">
        <v>1</v>
      </c>
      <c r="F26" s="29">
        <v>0</v>
      </c>
      <c r="G26" s="30">
        <f t="shared" si="7"/>
        <v>0</v>
      </c>
      <c r="H26" s="30">
        <f t="shared" si="8"/>
        <v>0</v>
      </c>
      <c r="P26" s="24">
        <v>2</v>
      </c>
      <c r="AB26" s="1">
        <v>12</v>
      </c>
      <c r="AC26" s="1">
        <v>0</v>
      </c>
      <c r="AD26" s="1">
        <v>17</v>
      </c>
      <c r="BA26" s="1">
        <v>1</v>
      </c>
      <c r="BB26" s="1">
        <f t="shared" si="9"/>
        <v>0</v>
      </c>
      <c r="BC26" s="1">
        <f t="shared" si="10"/>
        <v>0</v>
      </c>
      <c r="BD26" s="1">
        <f t="shared" si="11"/>
        <v>0</v>
      </c>
      <c r="BE26" s="1">
        <f t="shared" si="12"/>
        <v>0</v>
      </c>
      <c r="BF26" s="1">
        <f t="shared" si="13"/>
        <v>0</v>
      </c>
      <c r="DA26" s="1">
        <v>0</v>
      </c>
    </row>
    <row r="27" spans="1:105" ht="12.75">
      <c r="A27" s="25">
        <v>18</v>
      </c>
      <c r="B27" s="26" t="s">
        <v>52</v>
      </c>
      <c r="C27" s="27" t="s">
        <v>53</v>
      </c>
      <c r="D27" s="28" t="s">
        <v>31</v>
      </c>
      <c r="E27" s="29">
        <v>1</v>
      </c>
      <c r="F27" s="29">
        <v>0</v>
      </c>
      <c r="G27" s="30">
        <f t="shared" si="7"/>
        <v>0</v>
      </c>
      <c r="H27" s="30">
        <f t="shared" si="8"/>
        <v>0</v>
      </c>
      <c r="P27" s="24">
        <v>2</v>
      </c>
      <c r="AB27" s="1">
        <v>12</v>
      </c>
      <c r="AC27" s="1">
        <v>0</v>
      </c>
      <c r="AD27" s="1">
        <v>18</v>
      </c>
      <c r="BA27" s="1">
        <v>1</v>
      </c>
      <c r="BB27" s="1">
        <f t="shared" si="9"/>
        <v>0</v>
      </c>
      <c r="BC27" s="1">
        <f t="shared" si="10"/>
        <v>0</v>
      </c>
      <c r="BD27" s="1">
        <f t="shared" si="11"/>
        <v>0</v>
      </c>
      <c r="BE27" s="1">
        <f t="shared" si="12"/>
        <v>0</v>
      </c>
      <c r="BF27" s="1">
        <f t="shared" si="13"/>
        <v>0</v>
      </c>
      <c r="DA27" s="1">
        <v>0</v>
      </c>
    </row>
    <row r="28" spans="1:105" ht="12.75">
      <c r="A28" s="25">
        <v>19</v>
      </c>
      <c r="B28" s="26" t="s">
        <v>54</v>
      </c>
      <c r="C28" s="27" t="s">
        <v>55</v>
      </c>
      <c r="D28" s="28" t="s">
        <v>31</v>
      </c>
      <c r="E28" s="29">
        <v>1</v>
      </c>
      <c r="F28" s="29">
        <v>0</v>
      </c>
      <c r="G28" s="30">
        <f t="shared" si="7"/>
        <v>0</v>
      </c>
      <c r="H28" s="30">
        <f t="shared" si="8"/>
        <v>0</v>
      </c>
      <c r="P28" s="24">
        <v>2</v>
      </c>
      <c r="AB28" s="1">
        <v>12</v>
      </c>
      <c r="AC28" s="1">
        <v>0</v>
      </c>
      <c r="AD28" s="1">
        <v>19</v>
      </c>
      <c r="BA28" s="1">
        <v>1</v>
      </c>
      <c r="BB28" s="1">
        <f t="shared" si="9"/>
        <v>0</v>
      </c>
      <c r="BC28" s="1">
        <f t="shared" si="10"/>
        <v>0</v>
      </c>
      <c r="BD28" s="1">
        <f t="shared" si="11"/>
        <v>0</v>
      </c>
      <c r="BE28" s="1">
        <f t="shared" si="12"/>
        <v>0</v>
      </c>
      <c r="BF28" s="1">
        <f t="shared" si="13"/>
        <v>0</v>
      </c>
      <c r="DA28" s="1">
        <v>0</v>
      </c>
    </row>
    <row r="29" spans="1:105" ht="12.75">
      <c r="A29" s="25">
        <v>20</v>
      </c>
      <c r="B29" s="26" t="s">
        <v>56</v>
      </c>
      <c r="C29" s="27" t="s">
        <v>100</v>
      </c>
      <c r="D29" s="28" t="s">
        <v>15</v>
      </c>
      <c r="E29" s="29">
        <v>12</v>
      </c>
      <c r="F29" s="29">
        <v>0</v>
      </c>
      <c r="G29" s="30">
        <f t="shared" si="7"/>
        <v>0</v>
      </c>
      <c r="H29" s="30">
        <f t="shared" si="8"/>
        <v>0</v>
      </c>
      <c r="P29" s="24">
        <v>2</v>
      </c>
      <c r="AB29" s="1">
        <v>12</v>
      </c>
      <c r="AC29" s="1">
        <v>0</v>
      </c>
      <c r="AD29" s="1">
        <v>20</v>
      </c>
      <c r="BA29" s="1">
        <v>1</v>
      </c>
      <c r="BB29" s="1">
        <f t="shared" si="9"/>
        <v>0</v>
      </c>
      <c r="BC29" s="1">
        <f t="shared" si="10"/>
        <v>0</v>
      </c>
      <c r="BD29" s="1">
        <f t="shared" si="11"/>
        <v>0</v>
      </c>
      <c r="BE29" s="1">
        <f t="shared" si="12"/>
        <v>0</v>
      </c>
      <c r="BF29" s="1">
        <f t="shared" si="13"/>
        <v>0</v>
      </c>
      <c r="DA29" s="1">
        <v>0</v>
      </c>
    </row>
    <row r="30" spans="1:105" ht="12.75">
      <c r="A30" s="25">
        <v>21</v>
      </c>
      <c r="B30" s="26" t="s">
        <v>57</v>
      </c>
      <c r="C30" s="27" t="s">
        <v>58</v>
      </c>
      <c r="D30" s="28" t="s">
        <v>15</v>
      </c>
      <c r="E30" s="29">
        <v>20</v>
      </c>
      <c r="F30" s="29">
        <v>0</v>
      </c>
      <c r="G30" s="30">
        <f t="shared" si="7"/>
        <v>0</v>
      </c>
      <c r="H30" s="30">
        <f t="shared" si="8"/>
        <v>0</v>
      </c>
      <c r="P30" s="24">
        <v>2</v>
      </c>
      <c r="AB30" s="1">
        <v>12</v>
      </c>
      <c r="AC30" s="1">
        <v>0</v>
      </c>
      <c r="AD30" s="1">
        <v>21</v>
      </c>
      <c r="BA30" s="1">
        <v>1</v>
      </c>
      <c r="BB30" s="1">
        <f t="shared" si="9"/>
        <v>0</v>
      </c>
      <c r="BC30" s="1">
        <f t="shared" si="10"/>
        <v>0</v>
      </c>
      <c r="BD30" s="1">
        <f t="shared" si="11"/>
        <v>0</v>
      </c>
      <c r="BE30" s="1">
        <f t="shared" si="12"/>
        <v>0</v>
      </c>
      <c r="BF30" s="1">
        <f t="shared" si="13"/>
        <v>0</v>
      </c>
      <c r="DA30" s="1">
        <v>0</v>
      </c>
    </row>
    <row r="31" spans="1:105" ht="12.75">
      <c r="A31" s="25">
        <v>22</v>
      </c>
      <c r="B31" s="26" t="s">
        <v>59</v>
      </c>
      <c r="C31" s="27" t="s">
        <v>60</v>
      </c>
      <c r="D31" s="28" t="s">
        <v>15</v>
      </c>
      <c r="E31" s="29">
        <v>23</v>
      </c>
      <c r="F31" s="29">
        <v>0</v>
      </c>
      <c r="G31" s="30">
        <f t="shared" si="7"/>
        <v>0</v>
      </c>
      <c r="H31" s="30">
        <f t="shared" si="8"/>
        <v>0</v>
      </c>
      <c r="P31" s="24">
        <v>2</v>
      </c>
      <c r="AB31" s="1">
        <v>12</v>
      </c>
      <c r="AC31" s="1">
        <v>0</v>
      </c>
      <c r="AD31" s="1">
        <v>22</v>
      </c>
      <c r="BA31" s="1">
        <v>1</v>
      </c>
      <c r="BB31" s="1">
        <f t="shared" si="9"/>
        <v>0</v>
      </c>
      <c r="BC31" s="1">
        <f t="shared" si="10"/>
        <v>0</v>
      </c>
      <c r="BD31" s="1">
        <f t="shared" si="11"/>
        <v>0</v>
      </c>
      <c r="BE31" s="1">
        <f t="shared" si="12"/>
        <v>0</v>
      </c>
      <c r="BF31" s="1">
        <f t="shared" si="13"/>
        <v>0</v>
      </c>
      <c r="DA31" s="1">
        <v>0</v>
      </c>
    </row>
    <row r="32" spans="1:105" ht="12.75">
      <c r="A32" s="25">
        <v>23</v>
      </c>
      <c r="B32" s="26" t="s">
        <v>61</v>
      </c>
      <c r="C32" s="27" t="s">
        <v>62</v>
      </c>
      <c r="D32" s="28" t="s">
        <v>15</v>
      </c>
      <c r="E32" s="29">
        <v>26</v>
      </c>
      <c r="F32" s="29">
        <v>0</v>
      </c>
      <c r="G32" s="30">
        <f t="shared" si="7"/>
        <v>0</v>
      </c>
      <c r="H32" s="30">
        <f t="shared" si="8"/>
        <v>0</v>
      </c>
      <c r="P32" s="24">
        <v>2</v>
      </c>
      <c r="AB32" s="1">
        <v>12</v>
      </c>
      <c r="AC32" s="1">
        <v>0</v>
      </c>
      <c r="AD32" s="1">
        <v>23</v>
      </c>
      <c r="BA32" s="1">
        <v>1</v>
      </c>
      <c r="BB32" s="1">
        <f t="shared" si="9"/>
        <v>0</v>
      </c>
      <c r="BC32" s="1">
        <f t="shared" si="10"/>
        <v>0</v>
      </c>
      <c r="BD32" s="1">
        <f t="shared" si="11"/>
        <v>0</v>
      </c>
      <c r="BE32" s="1">
        <f t="shared" si="12"/>
        <v>0</v>
      </c>
      <c r="BF32" s="1">
        <f t="shared" si="13"/>
        <v>0</v>
      </c>
      <c r="DA32" s="1">
        <v>0</v>
      </c>
    </row>
    <row r="33" spans="1:105" ht="12.75">
      <c r="A33" s="25">
        <v>24</v>
      </c>
      <c r="B33" s="26" t="s">
        <v>63</v>
      </c>
      <c r="C33" s="27" t="s">
        <v>64</v>
      </c>
      <c r="D33" s="28" t="s">
        <v>15</v>
      </c>
      <c r="E33" s="29">
        <v>35</v>
      </c>
      <c r="F33" s="29">
        <v>0</v>
      </c>
      <c r="G33" s="30">
        <f t="shared" si="7"/>
        <v>0</v>
      </c>
      <c r="H33" s="30">
        <f t="shared" si="8"/>
        <v>0</v>
      </c>
      <c r="P33" s="24">
        <v>2</v>
      </c>
      <c r="AB33" s="1">
        <v>12</v>
      </c>
      <c r="AC33" s="1">
        <v>0</v>
      </c>
      <c r="AD33" s="1">
        <v>24</v>
      </c>
      <c r="BA33" s="1">
        <v>1</v>
      </c>
      <c r="BB33" s="1">
        <f t="shared" si="9"/>
        <v>0</v>
      </c>
      <c r="BC33" s="1">
        <f t="shared" si="10"/>
        <v>0</v>
      </c>
      <c r="BD33" s="1">
        <f t="shared" si="11"/>
        <v>0</v>
      </c>
      <c r="BE33" s="1">
        <f t="shared" si="12"/>
        <v>0</v>
      </c>
      <c r="BF33" s="1">
        <f t="shared" si="13"/>
        <v>0</v>
      </c>
      <c r="DA33" s="1">
        <v>0</v>
      </c>
    </row>
    <row r="34" spans="1:105" ht="12.75">
      <c r="A34" s="25">
        <v>25</v>
      </c>
      <c r="B34" s="26" t="s">
        <v>65</v>
      </c>
      <c r="C34" s="27" t="s">
        <v>66</v>
      </c>
      <c r="D34" s="28" t="s">
        <v>9</v>
      </c>
      <c r="E34" s="29">
        <v>1</v>
      </c>
      <c r="F34" s="29">
        <v>0</v>
      </c>
      <c r="G34" s="30">
        <f t="shared" si="7"/>
        <v>0</v>
      </c>
      <c r="H34" s="30">
        <f t="shared" si="8"/>
        <v>0</v>
      </c>
      <c r="P34" s="24">
        <v>2</v>
      </c>
      <c r="AB34" s="1">
        <v>12</v>
      </c>
      <c r="AC34" s="1">
        <v>0</v>
      </c>
      <c r="AD34" s="1">
        <v>25</v>
      </c>
      <c r="BA34" s="1">
        <v>1</v>
      </c>
      <c r="BB34" s="1">
        <f t="shared" si="9"/>
        <v>0</v>
      </c>
      <c r="BC34" s="1">
        <f t="shared" si="10"/>
        <v>0</v>
      </c>
      <c r="BD34" s="1">
        <f t="shared" si="11"/>
        <v>0</v>
      </c>
      <c r="BE34" s="1">
        <f t="shared" si="12"/>
        <v>0</v>
      </c>
      <c r="BF34" s="1">
        <f t="shared" si="13"/>
        <v>0</v>
      </c>
      <c r="DA34" s="1">
        <v>0</v>
      </c>
    </row>
    <row r="35" spans="1:105" ht="12.75">
      <c r="A35" s="25">
        <v>26</v>
      </c>
      <c r="B35" s="26" t="s">
        <v>67</v>
      </c>
      <c r="C35" s="27" t="s">
        <v>68</v>
      </c>
      <c r="D35" s="28" t="s">
        <v>9</v>
      </c>
      <c r="E35" s="29">
        <v>1</v>
      </c>
      <c r="F35" s="29">
        <v>0</v>
      </c>
      <c r="G35" s="30">
        <f t="shared" si="7"/>
        <v>0</v>
      </c>
      <c r="H35" s="30">
        <f t="shared" si="8"/>
        <v>0</v>
      </c>
      <c r="P35" s="24">
        <v>2</v>
      </c>
      <c r="AB35" s="1">
        <v>12</v>
      </c>
      <c r="AC35" s="1">
        <v>0</v>
      </c>
      <c r="AD35" s="1">
        <v>26</v>
      </c>
      <c r="BA35" s="1">
        <v>1</v>
      </c>
      <c r="BB35" s="1">
        <f t="shared" si="9"/>
        <v>0</v>
      </c>
      <c r="BC35" s="1">
        <f t="shared" si="10"/>
        <v>0</v>
      </c>
      <c r="BD35" s="1">
        <f t="shared" si="11"/>
        <v>0</v>
      </c>
      <c r="BE35" s="1">
        <f t="shared" si="12"/>
        <v>0</v>
      </c>
      <c r="BF35" s="1">
        <f t="shared" si="13"/>
        <v>0</v>
      </c>
      <c r="DA35" s="1">
        <v>0</v>
      </c>
    </row>
    <row r="36" spans="1:105" ht="12.75">
      <c r="A36" s="25">
        <v>27</v>
      </c>
      <c r="B36" s="26" t="s">
        <v>69</v>
      </c>
      <c r="C36" s="27" t="s">
        <v>101</v>
      </c>
      <c r="D36" s="28" t="s">
        <v>31</v>
      </c>
      <c r="E36" s="29">
        <v>1</v>
      </c>
      <c r="F36" s="29">
        <v>0</v>
      </c>
      <c r="G36" s="30">
        <f t="shared" si="7"/>
        <v>0</v>
      </c>
      <c r="H36" s="30">
        <f t="shared" si="8"/>
        <v>0</v>
      </c>
      <c r="P36" s="24">
        <v>2</v>
      </c>
      <c r="AB36" s="1">
        <v>12</v>
      </c>
      <c r="AC36" s="1">
        <v>0</v>
      </c>
      <c r="AD36" s="1">
        <v>27</v>
      </c>
      <c r="BA36" s="1">
        <v>1</v>
      </c>
      <c r="BB36" s="1">
        <f t="shared" si="9"/>
        <v>0</v>
      </c>
      <c r="BC36" s="1">
        <f t="shared" si="10"/>
        <v>0</v>
      </c>
      <c r="BD36" s="1">
        <f t="shared" si="11"/>
        <v>0</v>
      </c>
      <c r="BE36" s="1">
        <f t="shared" si="12"/>
        <v>0</v>
      </c>
      <c r="BF36" s="1">
        <f t="shared" si="13"/>
        <v>0</v>
      </c>
      <c r="DA36" s="1">
        <v>0</v>
      </c>
    </row>
    <row r="37" spans="1:58" ht="12.75">
      <c r="A37" s="31"/>
      <c r="B37" s="32" t="s">
        <v>10</v>
      </c>
      <c r="C37" s="33" t="str">
        <f>CONCATENATE(B17," ",C17)</f>
        <v>6 Úpravy povrchu,podlahy</v>
      </c>
      <c r="D37" s="31"/>
      <c r="E37" s="34"/>
      <c r="F37" s="34"/>
      <c r="G37" s="35">
        <f>SUM(G17:G36)</f>
        <v>0</v>
      </c>
      <c r="H37" s="35"/>
      <c r="P37" s="24">
        <v>4</v>
      </c>
      <c r="BB37" s="36">
        <f>SUM(BB17:BB36)</f>
        <v>0</v>
      </c>
      <c r="BC37" s="36">
        <f>SUM(BC17:BC36)</f>
        <v>0</v>
      </c>
      <c r="BD37" s="36">
        <f>SUM(BD17:BD36)</f>
        <v>0</v>
      </c>
      <c r="BE37" s="36">
        <f>SUM(BE17:BE36)</f>
        <v>0</v>
      </c>
      <c r="BF37" s="36">
        <f>SUM(BF17:BF36)</f>
        <v>0</v>
      </c>
    </row>
    <row r="38" spans="1:16" ht="12.75">
      <c r="A38" s="17" t="s">
        <v>8</v>
      </c>
      <c r="B38" s="18" t="s">
        <v>70</v>
      </c>
      <c r="C38" s="19" t="s">
        <v>71</v>
      </c>
      <c r="D38" s="20"/>
      <c r="E38" s="21"/>
      <c r="F38" s="21"/>
      <c r="G38" s="22"/>
      <c r="H38" s="22"/>
      <c r="I38" s="23"/>
      <c r="J38" s="23"/>
      <c r="P38" s="24">
        <v>1</v>
      </c>
    </row>
    <row r="39" spans="1:105" ht="12.75">
      <c r="A39" s="25">
        <v>28</v>
      </c>
      <c r="B39" s="26" t="s">
        <v>72</v>
      </c>
      <c r="C39" s="27" t="s">
        <v>107</v>
      </c>
      <c r="D39" s="28" t="s">
        <v>9</v>
      </c>
      <c r="E39" s="29">
        <v>1</v>
      </c>
      <c r="F39" s="29">
        <v>0</v>
      </c>
      <c r="G39" s="30">
        <f>E39*F39</f>
        <v>0</v>
      </c>
      <c r="H39" s="30">
        <f>+G39*1.2</f>
        <v>0</v>
      </c>
      <c r="P39" s="24">
        <v>2</v>
      </c>
      <c r="AB39" s="1">
        <v>12</v>
      </c>
      <c r="AC39" s="1">
        <v>0</v>
      </c>
      <c r="AD39" s="1">
        <v>28</v>
      </c>
      <c r="BA39" s="1">
        <v>1</v>
      </c>
      <c r="BB39" s="1">
        <f>IF(BA39=1,G39,0)</f>
        <v>0</v>
      </c>
      <c r="BC39" s="1">
        <f>IF(BA39=2,G39,0)</f>
        <v>0</v>
      </c>
      <c r="BD39" s="1">
        <f>IF(BA39=3,G39,0)</f>
        <v>0</v>
      </c>
      <c r="BE39" s="1">
        <f>IF(BA39=4,G39,0)</f>
        <v>0</v>
      </c>
      <c r="BF39" s="1">
        <f>IF(BA39=5,G39,0)</f>
        <v>0</v>
      </c>
      <c r="DA39" s="1">
        <v>0</v>
      </c>
    </row>
    <row r="40" spans="1:105" ht="12.75">
      <c r="A40" s="25">
        <v>29</v>
      </c>
      <c r="B40" s="26" t="s">
        <v>73</v>
      </c>
      <c r="C40" s="27" t="s">
        <v>74</v>
      </c>
      <c r="D40" s="28" t="s">
        <v>9</v>
      </c>
      <c r="E40" s="29">
        <v>1</v>
      </c>
      <c r="F40" s="29">
        <v>0</v>
      </c>
      <c r="G40" s="30">
        <f>E40*F40</f>
        <v>0</v>
      </c>
      <c r="H40" s="30">
        <f>+G40*1.2</f>
        <v>0</v>
      </c>
      <c r="P40" s="24">
        <v>2</v>
      </c>
      <c r="AB40" s="1">
        <v>12</v>
      </c>
      <c r="AC40" s="1">
        <v>0</v>
      </c>
      <c r="AD40" s="1">
        <v>29</v>
      </c>
      <c r="BA40" s="1">
        <v>1</v>
      </c>
      <c r="BB40" s="1">
        <f>IF(BA40=1,G40,0)</f>
        <v>0</v>
      </c>
      <c r="BC40" s="1">
        <f>IF(BA40=2,G40,0)</f>
        <v>0</v>
      </c>
      <c r="BD40" s="1">
        <f>IF(BA40=3,G40,0)</f>
        <v>0</v>
      </c>
      <c r="BE40" s="1">
        <f>IF(BA40=4,G40,0)</f>
        <v>0</v>
      </c>
      <c r="BF40" s="1">
        <f>IF(BA40=5,G40,0)</f>
        <v>0</v>
      </c>
      <c r="DA40" s="1">
        <v>0</v>
      </c>
    </row>
    <row r="41" spans="1:105" ht="12.75">
      <c r="A41" s="25">
        <v>30</v>
      </c>
      <c r="B41" s="26" t="s">
        <v>75</v>
      </c>
      <c r="C41" s="27" t="s">
        <v>76</v>
      </c>
      <c r="D41" s="28" t="s">
        <v>15</v>
      </c>
      <c r="E41" s="29">
        <v>8</v>
      </c>
      <c r="F41" s="29">
        <v>0</v>
      </c>
      <c r="G41" s="30">
        <f>E41*F41</f>
        <v>0</v>
      </c>
      <c r="H41" s="30">
        <f>+G41*1.2</f>
        <v>0</v>
      </c>
      <c r="P41" s="24">
        <v>2</v>
      </c>
      <c r="AB41" s="1">
        <v>12</v>
      </c>
      <c r="AC41" s="1">
        <v>0</v>
      </c>
      <c r="AD41" s="1">
        <v>30</v>
      </c>
      <c r="BA41" s="1">
        <v>1</v>
      </c>
      <c r="BB41" s="1">
        <f>IF(BA41=1,G41,0)</f>
        <v>0</v>
      </c>
      <c r="BC41" s="1">
        <f>IF(BA41=2,G41,0)</f>
        <v>0</v>
      </c>
      <c r="BD41" s="1">
        <f>IF(BA41=3,G41,0)</f>
        <v>0</v>
      </c>
      <c r="BE41" s="1">
        <f>IF(BA41=4,G41,0)</f>
        <v>0</v>
      </c>
      <c r="BF41" s="1">
        <f>IF(BA41=5,G41,0)</f>
        <v>0</v>
      </c>
      <c r="DA41" s="1">
        <v>0</v>
      </c>
    </row>
    <row r="42" spans="1:105" ht="12.75">
      <c r="A42" s="25">
        <v>31</v>
      </c>
      <c r="B42" s="26" t="s">
        <v>77</v>
      </c>
      <c r="C42" s="27" t="s">
        <v>78</v>
      </c>
      <c r="D42" s="28" t="s">
        <v>15</v>
      </c>
      <c r="E42" s="29">
        <v>9</v>
      </c>
      <c r="F42" s="29">
        <v>0</v>
      </c>
      <c r="G42" s="30">
        <f>E42*F42</f>
        <v>0</v>
      </c>
      <c r="H42" s="30">
        <f>+G42*1.2</f>
        <v>0</v>
      </c>
      <c r="P42" s="24">
        <v>2</v>
      </c>
      <c r="AB42" s="1">
        <v>12</v>
      </c>
      <c r="AC42" s="1">
        <v>0</v>
      </c>
      <c r="AD42" s="1">
        <v>31</v>
      </c>
      <c r="BA42" s="1">
        <v>1</v>
      </c>
      <c r="BB42" s="1">
        <f>IF(BA42=1,G42,0)</f>
        <v>0</v>
      </c>
      <c r="BC42" s="1">
        <f>IF(BA42=2,G42,0)</f>
        <v>0</v>
      </c>
      <c r="BD42" s="1">
        <f>IF(BA42=3,G42,0)</f>
        <v>0</v>
      </c>
      <c r="BE42" s="1">
        <f>IF(BA42=4,G42,0)</f>
        <v>0</v>
      </c>
      <c r="BF42" s="1">
        <f>IF(BA42=5,G42,0)</f>
        <v>0</v>
      </c>
      <c r="DA42" s="1">
        <v>0</v>
      </c>
    </row>
    <row r="43" spans="1:58" ht="12.75">
      <c r="A43" s="31"/>
      <c r="B43" s="32" t="s">
        <v>10</v>
      </c>
      <c r="C43" s="33" t="str">
        <f>CONCATENATE(B38," ",C38)</f>
        <v>98 Ostatní práce PSV</v>
      </c>
      <c r="D43" s="31"/>
      <c r="E43" s="34"/>
      <c r="F43" s="34"/>
      <c r="G43" s="35">
        <f>SUM(G38:G42)</f>
        <v>0</v>
      </c>
      <c r="H43" s="35"/>
      <c r="P43" s="24">
        <v>4</v>
      </c>
      <c r="BB43" s="36">
        <f>SUM(BB38:BB42)</f>
        <v>0</v>
      </c>
      <c r="BC43" s="36">
        <f>SUM(BC38:BC42)</f>
        <v>0</v>
      </c>
      <c r="BD43" s="36">
        <f>SUM(BD38:BD42)</f>
        <v>0</v>
      </c>
      <c r="BE43" s="36">
        <f>SUM(BE38:BE42)</f>
        <v>0</v>
      </c>
      <c r="BF43" s="36">
        <f>SUM(BF38:BF42)</f>
        <v>0</v>
      </c>
    </row>
    <row r="44" spans="1:16" ht="12.75">
      <c r="A44" s="17" t="s">
        <v>8</v>
      </c>
      <c r="B44" s="18" t="s">
        <v>79</v>
      </c>
      <c r="C44" s="19" t="s">
        <v>80</v>
      </c>
      <c r="D44" s="20"/>
      <c r="E44" s="21"/>
      <c r="F44" s="21"/>
      <c r="G44" s="22"/>
      <c r="H44" s="22"/>
      <c r="I44" s="23"/>
      <c r="J44" s="23"/>
      <c r="P44" s="24">
        <v>1</v>
      </c>
    </row>
    <row r="45" spans="1:105" ht="12.75">
      <c r="A45" s="25">
        <v>32</v>
      </c>
      <c r="B45" s="26" t="s">
        <v>81</v>
      </c>
      <c r="C45" s="27" t="s">
        <v>82</v>
      </c>
      <c r="D45" s="28" t="s">
        <v>31</v>
      </c>
      <c r="E45" s="29">
        <v>1</v>
      </c>
      <c r="F45" s="29">
        <v>0</v>
      </c>
      <c r="G45" s="30">
        <f>E45*F45</f>
        <v>0</v>
      </c>
      <c r="H45" s="30">
        <f>+G45*1.2</f>
        <v>0</v>
      </c>
      <c r="P45" s="24">
        <v>2</v>
      </c>
      <c r="AB45" s="1">
        <v>12</v>
      </c>
      <c r="AC45" s="1">
        <v>0</v>
      </c>
      <c r="AD45" s="1">
        <v>32</v>
      </c>
      <c r="BA45" s="1">
        <v>1</v>
      </c>
      <c r="BB45" s="1">
        <f>IF(BA45=1,G45,0)</f>
        <v>0</v>
      </c>
      <c r="BC45" s="1">
        <f>IF(BA45=2,G45,0)</f>
        <v>0</v>
      </c>
      <c r="BD45" s="1">
        <f>IF(BA45=3,G45,0)</f>
        <v>0</v>
      </c>
      <c r="BE45" s="1">
        <f>IF(BA45=4,G45,0)</f>
        <v>0</v>
      </c>
      <c r="BF45" s="1">
        <f>IF(BA45=5,G45,0)</f>
        <v>0</v>
      </c>
      <c r="DA45" s="1">
        <v>0</v>
      </c>
    </row>
    <row r="46" spans="1:105" ht="12.75">
      <c r="A46" s="25">
        <v>33</v>
      </c>
      <c r="B46" s="26" t="s">
        <v>83</v>
      </c>
      <c r="C46" s="27" t="s">
        <v>84</v>
      </c>
      <c r="D46" s="28" t="s">
        <v>31</v>
      </c>
      <c r="E46" s="29">
        <v>1</v>
      </c>
      <c r="F46" s="29">
        <v>0</v>
      </c>
      <c r="G46" s="30">
        <f>E46*F46</f>
        <v>0</v>
      </c>
      <c r="H46" s="30">
        <f>+G46*1.2</f>
        <v>0</v>
      </c>
      <c r="P46" s="24">
        <v>2</v>
      </c>
      <c r="AB46" s="1">
        <v>12</v>
      </c>
      <c r="AC46" s="1">
        <v>0</v>
      </c>
      <c r="AD46" s="1">
        <v>33</v>
      </c>
      <c r="BA46" s="1">
        <v>1</v>
      </c>
      <c r="BB46" s="1">
        <f>IF(BA46=1,G46,0)</f>
        <v>0</v>
      </c>
      <c r="BC46" s="1">
        <f>IF(BA46=2,G46,0)</f>
        <v>0</v>
      </c>
      <c r="BD46" s="1">
        <f>IF(BA46=3,G46,0)</f>
        <v>0</v>
      </c>
      <c r="BE46" s="1">
        <f>IF(BA46=4,G46,0)</f>
        <v>0</v>
      </c>
      <c r="BF46" s="1">
        <f>IF(BA46=5,G46,0)</f>
        <v>0</v>
      </c>
      <c r="DA46" s="1">
        <v>0</v>
      </c>
    </row>
    <row r="47" spans="1:105" ht="12.75">
      <c r="A47" s="25">
        <v>34</v>
      </c>
      <c r="B47" s="26" t="s">
        <v>85</v>
      </c>
      <c r="C47" s="27" t="s">
        <v>86</v>
      </c>
      <c r="D47" s="28" t="s">
        <v>31</v>
      </c>
      <c r="E47" s="29">
        <v>1</v>
      </c>
      <c r="F47" s="29">
        <v>0</v>
      </c>
      <c r="G47" s="30">
        <f>E47*F47</f>
        <v>0</v>
      </c>
      <c r="H47" s="30">
        <f>+G47*1.2</f>
        <v>0</v>
      </c>
      <c r="P47" s="24">
        <v>2</v>
      </c>
      <c r="AB47" s="1">
        <v>12</v>
      </c>
      <c r="AC47" s="1">
        <v>0</v>
      </c>
      <c r="AD47" s="1">
        <v>34</v>
      </c>
      <c r="BA47" s="1">
        <v>1</v>
      </c>
      <c r="BB47" s="1">
        <f>IF(BA47=1,G47,0)</f>
        <v>0</v>
      </c>
      <c r="BC47" s="1">
        <f>IF(BA47=2,G47,0)</f>
        <v>0</v>
      </c>
      <c r="BD47" s="1">
        <f>IF(BA47=3,G47,0)</f>
        <v>0</v>
      </c>
      <c r="BE47" s="1">
        <f>IF(BA47=4,G47,0)</f>
        <v>0</v>
      </c>
      <c r="BF47" s="1">
        <f>IF(BA47=5,G47,0)</f>
        <v>0</v>
      </c>
      <c r="DA47" s="1">
        <v>0</v>
      </c>
    </row>
    <row r="48" spans="1:105" ht="12.75">
      <c r="A48" s="25">
        <v>35</v>
      </c>
      <c r="B48" s="26" t="s">
        <v>87</v>
      </c>
      <c r="C48" s="27" t="s">
        <v>88</v>
      </c>
      <c r="D48" s="28" t="s">
        <v>31</v>
      </c>
      <c r="E48" s="29">
        <v>1</v>
      </c>
      <c r="F48" s="29">
        <v>0</v>
      </c>
      <c r="G48" s="30">
        <f>E48*F48</f>
        <v>0</v>
      </c>
      <c r="H48" s="30">
        <f>+G48*1.2</f>
        <v>0</v>
      </c>
      <c r="P48" s="24">
        <v>2</v>
      </c>
      <c r="AB48" s="1">
        <v>12</v>
      </c>
      <c r="AC48" s="1">
        <v>0</v>
      </c>
      <c r="AD48" s="1">
        <v>35</v>
      </c>
      <c r="BA48" s="1">
        <v>1</v>
      </c>
      <c r="BB48" s="1">
        <f>IF(BA48=1,G48,0)</f>
        <v>0</v>
      </c>
      <c r="BC48" s="1">
        <f>IF(BA48=2,G48,0)</f>
        <v>0</v>
      </c>
      <c r="BD48" s="1">
        <f>IF(BA48=3,G48,0)</f>
        <v>0</v>
      </c>
      <c r="BE48" s="1">
        <f>IF(BA48=4,G48,0)</f>
        <v>0</v>
      </c>
      <c r="BF48" s="1">
        <f>IF(BA48=5,G48,0)</f>
        <v>0</v>
      </c>
      <c r="DA48" s="1">
        <v>0</v>
      </c>
    </row>
    <row r="49" spans="1:58" ht="12.75">
      <c r="A49" s="31"/>
      <c r="B49" s="32" t="s">
        <v>10</v>
      </c>
      <c r="C49" s="33" t="str">
        <f>CONCATENATE(B44," ",C44)</f>
        <v>99 Staveništní přesun hmot</v>
      </c>
      <c r="D49" s="31"/>
      <c r="E49" s="34"/>
      <c r="F49" s="34"/>
      <c r="G49" s="35">
        <f>SUM(G44:G48)</f>
        <v>0</v>
      </c>
      <c r="H49" s="35"/>
      <c r="P49" s="24">
        <v>4</v>
      </c>
      <c r="BB49" s="36">
        <f>SUM(BB44:BB48)</f>
        <v>0</v>
      </c>
      <c r="BC49" s="36">
        <f>SUM(BC44:BC48)</f>
        <v>0</v>
      </c>
      <c r="BD49" s="36">
        <f>SUM(BD44:BD48)</f>
        <v>0</v>
      </c>
      <c r="BE49" s="36">
        <f>SUM(BE44:BE48)</f>
        <v>0</v>
      </c>
      <c r="BF49" s="36">
        <f>SUM(BF44:BF48)</f>
        <v>0</v>
      </c>
    </row>
    <row r="50" spans="1:16" ht="12.75">
      <c r="A50" s="17" t="s">
        <v>8</v>
      </c>
      <c r="B50" s="18" t="s">
        <v>89</v>
      </c>
      <c r="C50" s="19" t="s">
        <v>90</v>
      </c>
      <c r="D50" s="20"/>
      <c r="E50" s="21"/>
      <c r="F50" s="21"/>
      <c r="G50" s="22"/>
      <c r="H50" s="22"/>
      <c r="I50" s="23"/>
      <c r="J50" s="23"/>
      <c r="P50" s="24">
        <v>1</v>
      </c>
    </row>
    <row r="51" spans="1:105" ht="12.75">
      <c r="A51" s="25">
        <v>36</v>
      </c>
      <c r="B51" s="26" t="s">
        <v>91</v>
      </c>
      <c r="C51" s="27" t="s">
        <v>92</v>
      </c>
      <c r="D51" s="28" t="s">
        <v>15</v>
      </c>
      <c r="E51" s="29">
        <v>20</v>
      </c>
      <c r="F51" s="29">
        <v>0</v>
      </c>
      <c r="G51" s="30">
        <f>E51*F51</f>
        <v>0</v>
      </c>
      <c r="H51" s="30">
        <f>+G51*1.2</f>
        <v>0</v>
      </c>
      <c r="P51" s="24">
        <v>2</v>
      </c>
      <c r="AB51" s="1">
        <v>12</v>
      </c>
      <c r="AC51" s="1">
        <v>0</v>
      </c>
      <c r="AD51" s="1">
        <v>36</v>
      </c>
      <c r="BA51" s="1">
        <v>2</v>
      </c>
      <c r="BB51" s="1">
        <f>IF(BA51=1,G51,0)</f>
        <v>0</v>
      </c>
      <c r="BC51" s="1">
        <f>IF(BA51=2,G51,0)</f>
        <v>0</v>
      </c>
      <c r="BD51" s="1">
        <f>IF(BA51=3,G51,0)</f>
        <v>0</v>
      </c>
      <c r="BE51" s="1">
        <f>IF(BA51=4,G51,0)</f>
        <v>0</v>
      </c>
      <c r="BF51" s="1">
        <f>IF(BA51=5,G51,0)</f>
        <v>0</v>
      </c>
      <c r="DA51" s="1">
        <v>0</v>
      </c>
    </row>
    <row r="52" spans="1:105" ht="12.75">
      <c r="A52" s="25">
        <v>37</v>
      </c>
      <c r="B52" s="26" t="s">
        <v>93</v>
      </c>
      <c r="C52" s="27" t="s">
        <v>94</v>
      </c>
      <c r="D52" s="28" t="s">
        <v>15</v>
      </c>
      <c r="E52" s="29">
        <v>23</v>
      </c>
      <c r="F52" s="29">
        <v>0</v>
      </c>
      <c r="G52" s="30">
        <f>E52*F52</f>
        <v>0</v>
      </c>
      <c r="H52" s="30">
        <f>+G52*1.2</f>
        <v>0</v>
      </c>
      <c r="P52" s="24">
        <v>2</v>
      </c>
      <c r="AB52" s="1">
        <v>12</v>
      </c>
      <c r="AC52" s="1">
        <v>0</v>
      </c>
      <c r="AD52" s="1">
        <v>37</v>
      </c>
      <c r="BA52" s="1">
        <v>2</v>
      </c>
      <c r="BB52" s="1">
        <f>IF(BA52=1,G52,0)</f>
        <v>0</v>
      </c>
      <c r="BC52" s="1">
        <f>IF(BA52=2,G52,0)</f>
        <v>0</v>
      </c>
      <c r="BD52" s="1">
        <f>IF(BA52=3,G52,0)</f>
        <v>0</v>
      </c>
      <c r="BE52" s="1">
        <f>IF(BA52=4,G52,0)</f>
        <v>0</v>
      </c>
      <c r="BF52" s="1">
        <f>IF(BA52=5,G52,0)</f>
        <v>0</v>
      </c>
      <c r="DA52" s="1">
        <v>0</v>
      </c>
    </row>
    <row r="53" spans="1:105" ht="12.75">
      <c r="A53" s="25">
        <v>38</v>
      </c>
      <c r="B53" s="26" t="s">
        <v>95</v>
      </c>
      <c r="C53" s="27" t="s">
        <v>96</v>
      </c>
      <c r="D53" s="28" t="s">
        <v>15</v>
      </c>
      <c r="E53" s="29">
        <v>61</v>
      </c>
      <c r="F53" s="29">
        <v>0</v>
      </c>
      <c r="G53" s="30">
        <f>E53*F53</f>
        <v>0</v>
      </c>
      <c r="H53" s="30">
        <f>+G53*1.2</f>
        <v>0</v>
      </c>
      <c r="P53" s="24">
        <v>2</v>
      </c>
      <c r="AB53" s="1">
        <v>12</v>
      </c>
      <c r="AC53" s="1">
        <v>0</v>
      </c>
      <c r="AD53" s="1">
        <v>38</v>
      </c>
      <c r="BA53" s="1">
        <v>2</v>
      </c>
      <c r="BB53" s="1">
        <f>IF(BA53=1,G53,0)</f>
        <v>0</v>
      </c>
      <c r="BC53" s="1">
        <f>IF(BA53=2,G53,0)</f>
        <v>0</v>
      </c>
      <c r="BD53" s="1">
        <f>IF(BA53=3,G53,0)</f>
        <v>0</v>
      </c>
      <c r="BE53" s="1">
        <f>IF(BA53=4,G53,0)</f>
        <v>0</v>
      </c>
      <c r="BF53" s="1">
        <f>IF(BA53=5,G53,0)</f>
        <v>0</v>
      </c>
      <c r="DA53" s="1">
        <v>0</v>
      </c>
    </row>
    <row r="54" spans="1:58" ht="12.75">
      <c r="A54" s="31"/>
      <c r="B54" s="32" t="s">
        <v>10</v>
      </c>
      <c r="C54" s="33" t="str">
        <f>CONCATENATE(B50," ",C50)</f>
        <v>784 Malby</v>
      </c>
      <c r="D54" s="31"/>
      <c r="E54" s="34"/>
      <c r="F54" s="34"/>
      <c r="G54" s="35">
        <f>SUM(G50:G53)</f>
        <v>0</v>
      </c>
      <c r="H54" s="35"/>
      <c r="P54" s="24">
        <v>4</v>
      </c>
      <c r="BB54" s="36">
        <f>SUM(BB50:BB53)</f>
        <v>0</v>
      </c>
      <c r="BC54" s="36">
        <f>SUM(BC50:BC53)</f>
        <v>0</v>
      </c>
      <c r="BD54" s="36">
        <f>SUM(BD50:BD53)</f>
        <v>0</v>
      </c>
      <c r="BE54" s="36">
        <f>SUM(BE50:BE53)</f>
        <v>0</v>
      </c>
      <c r="BF54" s="36">
        <f>SUM(BF50:BF53)</f>
        <v>0</v>
      </c>
    </row>
    <row r="55" spans="1:16" ht="12.75">
      <c r="A55" s="17" t="s">
        <v>8</v>
      </c>
      <c r="B55" s="18" t="s">
        <v>97</v>
      </c>
      <c r="C55" s="19" t="s">
        <v>98</v>
      </c>
      <c r="D55" s="20"/>
      <c r="E55" s="21"/>
      <c r="F55" s="21"/>
      <c r="G55" s="22"/>
      <c r="H55" s="22"/>
      <c r="I55" s="23"/>
      <c r="J55" s="23"/>
      <c r="P55" s="24">
        <v>1</v>
      </c>
    </row>
    <row r="56" spans="1:105" ht="12.75">
      <c r="A56" s="25">
        <v>39</v>
      </c>
      <c r="B56" s="26" t="s">
        <v>97</v>
      </c>
      <c r="C56" s="27" t="s">
        <v>99</v>
      </c>
      <c r="D56" s="28" t="s">
        <v>31</v>
      </c>
      <c r="E56" s="29">
        <v>1</v>
      </c>
      <c r="F56" s="29">
        <v>0</v>
      </c>
      <c r="G56" s="30">
        <f>E56*F56</f>
        <v>0</v>
      </c>
      <c r="H56" s="30">
        <f>+G56*1.2</f>
        <v>0</v>
      </c>
      <c r="P56" s="24">
        <v>2</v>
      </c>
      <c r="AB56" s="1">
        <v>12</v>
      </c>
      <c r="AC56" s="1">
        <v>0</v>
      </c>
      <c r="AD56" s="1">
        <v>39</v>
      </c>
      <c r="BA56" s="1">
        <v>1</v>
      </c>
      <c r="BB56" s="1">
        <f>IF(BA56=1,G56,0)</f>
        <v>0</v>
      </c>
      <c r="BC56" s="1">
        <f>IF(BA56=2,G56,0)</f>
        <v>0</v>
      </c>
      <c r="BD56" s="1">
        <f>IF(BA56=3,G56,0)</f>
        <v>0</v>
      </c>
      <c r="BE56" s="1">
        <f>IF(BA56=4,G56,0)</f>
        <v>0</v>
      </c>
      <c r="BF56" s="1">
        <f>IF(BA56=5,G56,0)</f>
        <v>0</v>
      </c>
      <c r="DA56" s="1">
        <v>0</v>
      </c>
    </row>
    <row r="57" spans="1:58" ht="12.75">
      <c r="A57" s="31"/>
      <c r="B57" s="32" t="s">
        <v>10</v>
      </c>
      <c r="C57" s="33" t="str">
        <f>CONCATENATE(B55," ",C55)</f>
        <v>001 Ostatní</v>
      </c>
      <c r="D57" s="31"/>
      <c r="E57" s="34"/>
      <c r="F57" s="34"/>
      <c r="G57" s="35">
        <f>SUM(G55:G56)</f>
        <v>0</v>
      </c>
      <c r="H57" s="35"/>
      <c r="P57" s="24">
        <v>4</v>
      </c>
      <c r="BB57" s="36">
        <f>SUM(BB55:BB56)</f>
        <v>0</v>
      </c>
      <c r="BC57" s="36">
        <f>SUM(BC55:BC56)</f>
        <v>0</v>
      </c>
      <c r="BD57" s="36">
        <f>SUM(BD55:BD56)</f>
        <v>0</v>
      </c>
      <c r="BE57" s="36">
        <f>SUM(BE55:BE56)</f>
        <v>0</v>
      </c>
      <c r="BF57" s="36">
        <f>SUM(BF55:BF56)</f>
        <v>0</v>
      </c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spans="1:8" ht="12.75">
      <c r="A81" s="37"/>
      <c r="B81" s="37"/>
      <c r="C81" s="37"/>
      <c r="D81" s="37"/>
      <c r="E81" s="37"/>
      <c r="F81" s="37"/>
      <c r="G81" s="37"/>
      <c r="H81" s="37"/>
    </row>
    <row r="82" spans="1:8" ht="12.75">
      <c r="A82" s="37"/>
      <c r="B82" s="37"/>
      <c r="C82" s="37"/>
      <c r="D82" s="37"/>
      <c r="E82" s="37"/>
      <c r="F82" s="37"/>
      <c r="G82" s="37"/>
      <c r="H82" s="37"/>
    </row>
    <row r="83" spans="1:8" ht="12.75">
      <c r="A83" s="37"/>
      <c r="B83" s="37"/>
      <c r="C83" s="37"/>
      <c r="D83" s="37"/>
      <c r="E83" s="37"/>
      <c r="F83" s="37"/>
      <c r="G83" s="37"/>
      <c r="H83" s="37"/>
    </row>
    <row r="84" spans="1:8" ht="12.75">
      <c r="A84" s="37"/>
      <c r="B84" s="37"/>
      <c r="C84" s="37"/>
      <c r="D84" s="37"/>
      <c r="E84" s="37"/>
      <c r="F84" s="37"/>
      <c r="G84" s="37"/>
      <c r="H84" s="37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spans="1:2" ht="12.75">
      <c r="A116" s="38"/>
      <c r="B116" s="38"/>
    </row>
    <row r="117" spans="1:8" ht="12.75">
      <c r="A117" s="37"/>
      <c r="B117" s="37"/>
      <c r="C117" s="40"/>
      <c r="D117" s="40"/>
      <c r="E117" s="41"/>
      <c r="F117" s="40"/>
      <c r="G117" s="40"/>
      <c r="H117" s="42"/>
    </row>
    <row r="118" spans="1:8" ht="12.75">
      <c r="A118" s="43"/>
      <c r="B118" s="43"/>
      <c r="C118" s="37"/>
      <c r="D118" s="37"/>
      <c r="E118" s="44"/>
      <c r="F118" s="37"/>
      <c r="G118" s="37"/>
      <c r="H118" s="37"/>
    </row>
    <row r="119" spans="1:8" ht="12.75">
      <c r="A119" s="37"/>
      <c r="B119" s="37"/>
      <c r="C119" s="37"/>
      <c r="D119" s="37"/>
      <c r="E119" s="44"/>
      <c r="F119" s="37"/>
      <c r="G119" s="37"/>
      <c r="H119" s="37"/>
    </row>
    <row r="120" spans="1:8" ht="12.75">
      <c r="A120" s="37"/>
      <c r="B120" s="37"/>
      <c r="C120" s="37"/>
      <c r="D120" s="37"/>
      <c r="E120" s="44"/>
      <c r="F120" s="37"/>
      <c r="G120" s="37"/>
      <c r="H120" s="37"/>
    </row>
    <row r="121" spans="1:8" ht="12.75">
      <c r="A121" s="37"/>
      <c r="B121" s="37"/>
      <c r="C121" s="37"/>
      <c r="D121" s="37"/>
      <c r="E121" s="44"/>
      <c r="F121" s="37"/>
      <c r="G121" s="37"/>
      <c r="H121" s="37"/>
    </row>
    <row r="122" spans="1:8" ht="12.75">
      <c r="A122" s="37"/>
      <c r="B122" s="37"/>
      <c r="C122" s="37"/>
      <c r="D122" s="37"/>
      <c r="E122" s="44"/>
      <c r="F122" s="37"/>
      <c r="G122" s="37"/>
      <c r="H122" s="37"/>
    </row>
    <row r="123" spans="1:8" ht="12.75">
      <c r="A123" s="37"/>
      <c r="B123" s="37"/>
      <c r="C123" s="37"/>
      <c r="D123" s="37"/>
      <c r="E123" s="44"/>
      <c r="F123" s="37"/>
      <c r="G123" s="37"/>
      <c r="H123" s="37"/>
    </row>
    <row r="124" spans="1:8" ht="12.75">
      <c r="A124" s="37"/>
      <c r="B124" s="37"/>
      <c r="C124" s="37"/>
      <c r="D124" s="37"/>
      <c r="E124" s="44"/>
      <c r="F124" s="37"/>
      <c r="G124" s="37"/>
      <c r="H124" s="37"/>
    </row>
    <row r="125" spans="1:8" ht="12.75">
      <c r="A125" s="37"/>
      <c r="B125" s="37"/>
      <c r="C125" s="37"/>
      <c r="D125" s="37"/>
      <c r="E125" s="44"/>
      <c r="F125" s="37"/>
      <c r="G125" s="37"/>
      <c r="H125" s="37"/>
    </row>
    <row r="126" spans="1:8" ht="12.75">
      <c r="A126" s="37"/>
      <c r="B126" s="37"/>
      <c r="C126" s="37"/>
      <c r="D126" s="37"/>
      <c r="E126" s="44"/>
      <c r="F126" s="37"/>
      <c r="G126" s="37"/>
      <c r="H126" s="37"/>
    </row>
    <row r="127" spans="1:8" ht="12.75">
      <c r="A127" s="37"/>
      <c r="B127" s="37"/>
      <c r="C127" s="37"/>
      <c r="D127" s="37"/>
      <c r="E127" s="44"/>
      <c r="F127" s="37"/>
      <c r="G127" s="37"/>
      <c r="H127" s="37"/>
    </row>
    <row r="128" spans="1:8" ht="12.75">
      <c r="A128" s="37"/>
      <c r="B128" s="37"/>
      <c r="C128" s="37"/>
      <c r="D128" s="37"/>
      <c r="E128" s="44"/>
      <c r="F128" s="37"/>
      <c r="G128" s="37"/>
      <c r="H128" s="37"/>
    </row>
    <row r="129" spans="1:8" ht="12.75">
      <c r="A129" s="37"/>
      <c r="B129" s="37"/>
      <c r="C129" s="37"/>
      <c r="D129" s="37"/>
      <c r="E129" s="44"/>
      <c r="F129" s="37"/>
      <c r="G129" s="37"/>
      <c r="H129" s="37"/>
    </row>
    <row r="130" spans="1:8" ht="12.75">
      <c r="A130" s="37"/>
      <c r="B130" s="37"/>
      <c r="C130" s="37"/>
      <c r="D130" s="37"/>
      <c r="E130" s="44"/>
      <c r="F130" s="37"/>
      <c r="G130" s="37"/>
      <c r="H130" s="37"/>
    </row>
  </sheetData>
  <mergeCells count="4">
    <mergeCell ref="A1:H1"/>
    <mergeCell ref="A3:B3"/>
    <mergeCell ref="A4:B4"/>
    <mergeCell ref="E4:H4"/>
  </mergeCells>
  <printOptions/>
  <pageMargins left="0.5905511811023623" right="0.3937007874015748" top="0.64" bottom="0.1968503937007874" header="0.3" footer="0.1968503937007874"/>
  <pageSetup horizontalDpi="300" verticalDpi="300" orientation="portrait" paperSize="9" scale="98" r:id="rId1"/>
  <headerFooter alignWithMargins="0">
    <oddHeader>&amp;L&amp;F/&amp;A&amp;R&amp;D/&amp;T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Prachovice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</cp:lastModifiedBy>
  <cp:lastPrinted>2012-02-21T12:08:51Z</cp:lastPrinted>
  <dcterms:created xsi:type="dcterms:W3CDTF">2011-11-11T11:34:32Z</dcterms:created>
  <dcterms:modified xsi:type="dcterms:W3CDTF">2012-02-22T08:58:35Z</dcterms:modified>
  <cp:category/>
  <cp:version/>
  <cp:contentType/>
  <cp:contentStatus/>
</cp:coreProperties>
</file>