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Aktovka\Obec Prachovice\VŘ\Dlážděný chodník pro DH\"/>
    </mc:Choice>
  </mc:AlternateContent>
  <bookViews>
    <workbookView xWindow="0" yWindow="0" windowWidth="25200" windowHeight="14265"/>
  </bookViews>
  <sheets>
    <sheet name="A" sheetId="1" r:id="rId1"/>
  </sheets>
  <definedNames>
    <definedName name="_xlnm.Print_Area" localSheetId="0">A!$A$1:$F$46</definedName>
  </definedNames>
  <calcPr calcId="152511"/>
</workbook>
</file>

<file path=xl/calcChain.xml><?xml version="1.0" encoding="utf-8"?>
<calcChain xmlns="http://schemas.openxmlformats.org/spreadsheetml/2006/main">
  <c r="F22" i="1" l="1"/>
  <c r="F20" i="1"/>
  <c r="F35" i="1"/>
  <c r="F34" i="1"/>
  <c r="F33" i="1"/>
  <c r="F31" i="1"/>
  <c r="F30" i="1"/>
  <c r="F26" i="1"/>
  <c r="F25" i="1"/>
  <c r="F24" i="1"/>
  <c r="F23" i="1"/>
  <c r="F21" i="1"/>
  <c r="F19" i="1"/>
  <c r="F18" i="1"/>
  <c r="F7" i="1"/>
  <c r="F8" i="1"/>
  <c r="F9" i="1"/>
  <c r="F10" i="1"/>
  <c r="F11" i="1"/>
  <c r="F12" i="1"/>
  <c r="F13" i="1"/>
  <c r="F14" i="1"/>
  <c r="F6" i="1"/>
  <c r="F36" i="1" l="1"/>
  <c r="F15" i="1"/>
  <c r="F27" i="1"/>
  <c r="F38" i="1" l="1"/>
  <c r="F44" i="1" l="1"/>
  <c r="F46" i="1" s="1"/>
</calcChain>
</file>

<file path=xl/sharedStrings.xml><?xml version="1.0" encoding="utf-8"?>
<sst xmlns="http://schemas.openxmlformats.org/spreadsheetml/2006/main" count="100" uniqueCount="84">
  <si>
    <r>
      <rPr>
        <b/>
        <u/>
        <sz val="11"/>
        <rFont val="Calibri"/>
        <family val="2"/>
        <charset val="238"/>
      </rPr>
      <t>800-1    Zemní práce:</t>
    </r>
  </si>
  <si>
    <r>
      <rPr>
        <sz val="11"/>
        <rFont val="Calibri"/>
        <family val="2"/>
        <charset val="238"/>
      </rPr>
      <t>102,8</t>
    </r>
  </si>
  <si>
    <r>
      <rPr>
        <sz val="11"/>
        <rFont val="Calibri"/>
        <family val="2"/>
        <charset val="238"/>
      </rPr>
      <t>22,13</t>
    </r>
  </si>
  <si>
    <r>
      <rPr>
        <sz val="11"/>
        <rFont val="Calibri"/>
        <family val="2"/>
        <charset val="238"/>
      </rPr>
      <t>7,8</t>
    </r>
  </si>
  <si>
    <r>
      <rPr>
        <sz val="11"/>
        <rFont val="Calibri"/>
        <family val="2"/>
        <charset val="238"/>
      </rPr>
      <t>12. 59621-1212</t>
    </r>
  </si>
  <si>
    <r>
      <rPr>
        <sz val="11"/>
        <rFont val="Calibri"/>
        <family val="2"/>
        <charset val="238"/>
      </rPr>
      <t xml:space="preserve">Dtto - tl. 30cm 5,2 </t>
    </r>
    <r>
      <rPr>
        <sz val="11"/>
        <rFont val="Calibri"/>
        <family val="2"/>
        <charset val="238"/>
      </rPr>
      <t xml:space="preserve">x </t>
    </r>
    <r>
      <rPr>
        <sz val="11"/>
        <rFont val="Calibri"/>
        <family val="2"/>
        <charset val="238"/>
      </rPr>
      <t>1,5 = 7,8</t>
    </r>
  </si>
  <si>
    <r>
      <rPr>
        <sz val="11"/>
        <rFont val="Calibri"/>
        <family val="2"/>
        <charset val="238"/>
      </rPr>
      <t>Kladení dlažby z beton. zámk. dlaždic tl. 80mm, komunikací pro pěší, s ložem z kameniva těženého tl. do 40mm, s vyplněním spár, hutněním a vibr., se smetením přebyteč. materiálu, pro plochy 100-300m2</t>
    </r>
  </si>
  <si>
    <r>
      <rPr>
        <sz val="11"/>
        <rFont val="Calibri"/>
        <family val="2"/>
        <charset val="238"/>
      </rPr>
      <t>94,15</t>
    </r>
  </si>
  <si>
    <r>
      <rPr>
        <sz val="11"/>
        <rFont val="Calibri"/>
        <family val="2"/>
        <charset val="238"/>
      </rPr>
      <t>Přesun hmot pro pozemní komunikace s krytem dlážděným</t>
    </r>
  </si>
  <si>
    <r>
      <rPr>
        <sz val="11"/>
        <rFont val="Calibri"/>
        <family val="2"/>
        <charset val="238"/>
      </rPr>
      <t>Beton základových patek a bloků, prostý, tř. B 20 (beton, patka schodiště) 0,5 x 0,7 x 1,5 = 0,53</t>
    </r>
  </si>
  <si>
    <r>
      <rPr>
        <sz val="11"/>
        <rFont val="Calibri"/>
        <family val="2"/>
        <charset val="238"/>
      </rPr>
      <t>Přesun hmot pro budovy s nosnou svislou konstrukcí monolitickou betonovou, v. do 6m</t>
    </r>
  </si>
  <si>
    <r>
      <rPr>
        <sz val="11"/>
        <rFont val="Calibri"/>
        <family val="2"/>
        <charset val="238"/>
      </rPr>
      <t>m</t>
    </r>
  </si>
  <si>
    <r>
      <rPr>
        <sz val="11"/>
        <rFont val="Calibri"/>
        <family val="2"/>
        <charset val="238"/>
      </rPr>
      <t>ks</t>
    </r>
  </si>
  <si>
    <r>
      <rPr>
        <sz val="11"/>
        <rFont val="Calibri"/>
        <family val="2"/>
        <charset val="238"/>
      </rPr>
      <t>t</t>
    </r>
  </si>
  <si>
    <r>
      <rPr>
        <sz val="11"/>
        <rFont val="Calibri"/>
        <family val="2"/>
        <charset val="238"/>
      </rPr>
      <t>20,8</t>
    </r>
  </si>
  <si>
    <r>
      <rPr>
        <sz val="11"/>
        <rFont val="Calibri"/>
        <family val="2"/>
        <charset val="238"/>
      </rPr>
      <t>53</t>
    </r>
  </si>
  <si>
    <r>
      <rPr>
        <sz val="11"/>
        <rFont val="Calibri"/>
        <family val="2"/>
        <charset val="238"/>
      </rPr>
      <t>30,384</t>
    </r>
  </si>
  <si>
    <r>
      <rPr>
        <sz val="11"/>
        <rFont val="Calibri"/>
        <family val="2"/>
        <charset val="238"/>
      </rPr>
      <t>0,53</t>
    </r>
  </si>
  <si>
    <r>
      <rPr>
        <sz val="11"/>
        <rFont val="Calibri"/>
        <family val="2"/>
        <charset val="238"/>
      </rPr>
      <t>1,282</t>
    </r>
  </si>
  <si>
    <r>
      <rPr>
        <u/>
        <sz val="11"/>
        <rFont val="Calibri"/>
        <family val="2"/>
        <charset val="238"/>
      </rPr>
      <t>823-1    Plochy    a    úprava    území:</t>
    </r>
  </si>
  <si>
    <t>1.12210-1101</t>
  </si>
  <si>
    <r>
      <t>Odkopávky a prokopávky nezapažené s naložením na dopravní prostředek, v horninách 1 a 2, do 100m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(dl. chodník, schodiště, beton, patka, odpočívadlo)</t>
    </r>
  </si>
  <si>
    <r>
      <rPr>
        <sz val="11"/>
        <rFont val="Calibri"/>
        <family val="2"/>
        <charset val="238"/>
      </rPr>
      <t>m</t>
    </r>
    <r>
      <rPr>
        <vertAlign val="superscript"/>
        <sz val="11"/>
        <rFont val="Calibri"/>
        <family val="2"/>
        <charset val="238"/>
      </rPr>
      <t>3</t>
    </r>
  </si>
  <si>
    <t>2.12220-1109</t>
  </si>
  <si>
    <t>Příplatek k ceně za lepivost horniny</t>
  </si>
  <si>
    <t>3.18110-1102</t>
  </si>
  <si>
    <t>Úprava pláně vyrovnáním výšk. rozdílů v zářezech a násypech, se zhutněním</t>
  </si>
  <si>
    <r>
      <rPr>
        <sz val="11"/>
        <rFont val="Calibri"/>
        <family val="2"/>
        <charset val="238"/>
      </rPr>
      <t>m</t>
    </r>
    <r>
      <rPr>
        <vertAlign val="superscript"/>
        <sz val="11"/>
        <rFont val="Calibri"/>
        <family val="2"/>
        <charset val="238"/>
      </rPr>
      <t>2</t>
    </r>
  </si>
  <si>
    <t>4. 21590-1101</t>
  </si>
  <si>
    <t>Zhutnění podloží z rostlé horniny 1 - 4, pod násypy</t>
  </si>
  <si>
    <t>5. 16270-1105</t>
  </si>
  <si>
    <t>Vodorovné přemístění výkopku po suchu, se složením, z hor. 1-4, na vzdál, do 10 000 m</t>
  </si>
  <si>
    <t>6. 17120-1201</t>
  </si>
  <si>
    <t>Uložení sypaniny na sklákky</t>
  </si>
  <si>
    <t>7. 18210-1101</t>
  </si>
  <si>
    <t>8. 12210-1401</t>
  </si>
  <si>
    <t>9. 16270-1105</t>
  </si>
  <si>
    <t>Svahování trvalých svahů v zářezech v hor.1-4 (schodiště) 5,2 x 1,5 = 7,8</t>
  </si>
  <si>
    <t>Vykopávky v zemnících na suchu, s nalož, na dopr. prostř., v hor.l a 2, do 100m3 (podklad z dopraveného kameniva pro chodníky)</t>
  </si>
  <si>
    <t>Vodorovné přemístění výkopku na staveniště po suchu, se složením, z hor.1-4, na vzdál, do 10 000m (podklad pro chodníky)</t>
  </si>
  <si>
    <t>10. 56426-1111</t>
  </si>
  <si>
    <t>822-1  Komunikace pozemni</t>
  </si>
  <si>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Podklad ze štěrkopísku s rozprostř., vlhč. a zhutněním, tl. 20cm</t>
    </r>
  </si>
  <si>
    <t>11. 56428-1111</t>
  </si>
  <si>
    <r>
      <rPr>
        <sz val="11"/>
        <rFont val="Calibri"/>
        <family val="2"/>
        <charset val="238"/>
      </rPr>
      <t>m</t>
    </r>
    <r>
      <rPr>
        <vertAlign val="superscript"/>
        <sz val="1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</si>
  <si>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13.</t>
  </si>
  <si>
    <t xml:space="preserve">14. 91623-1113 </t>
  </si>
  <si>
    <t>Osazení chodníkového obrubníku beton., ležatého, se zřízením lože, se zatřením spár cement, maltou, s boč. opěrou z betonu tř. C 12/15, do beton, lože</t>
  </si>
  <si>
    <t>15.</t>
  </si>
  <si>
    <r>
      <t xml:space="preserve">Specifikace k pol, č. 12:
</t>
    </r>
    <r>
      <rPr>
        <sz val="11"/>
        <rFont val="Calibri"/>
        <family val="2"/>
        <charset val="238"/>
      </rPr>
      <t>Zámková dlažba (BEST-KLASIKO, přírodní), v. 80mm 
102,8*1,03=105,9 (ztratné 3%)</t>
    </r>
  </si>
  <si>
    <r>
      <t xml:space="preserve">Specifikace    k pol. č. 14:
</t>
    </r>
    <r>
      <rPr>
        <sz val="11"/>
        <rFont val="Calibri"/>
        <family val="2"/>
        <charset val="238"/>
      </rPr>
      <t>Obrubník beton, chodníkový BEST-LINEA I, II (d. 500mm /l000mm/, v. 250mm, š. 80mm)
119*1,01=120 (ztratné 1%)</t>
    </r>
  </si>
  <si>
    <t>m</t>
  </si>
  <si>
    <t>16. 91623-1211</t>
  </si>
  <si>
    <t>Osazení chodník, obrubníku betonového stojatého, bez boční opěry, do lože z kameniva těženého (palisáda schodiště)</t>
  </si>
  <si>
    <t>17.</t>
  </si>
  <si>
    <r>
      <rPr>
        <u/>
        <sz val="11"/>
        <rFont val="Calibri"/>
        <family val="2"/>
        <charset val="238"/>
      </rPr>
      <t>Specifikace k pol. č. 16:</t>
    </r>
    <r>
      <rPr>
        <sz val="11"/>
        <rFont val="Calibri"/>
        <family val="2"/>
        <charset val="238"/>
      </rPr>
      <t xml:space="preserve">
Sloupky BEST-PALISÁDA PRÉMIUM (400 x 110 x 110mm)
13 x 4 = 52 x 1,01 = 53 (ztratné 1%)</t>
    </r>
  </si>
  <si>
    <t>18. 99822-3011</t>
  </si>
  <si>
    <t>801-1 Běžné stavební práce:</t>
  </si>
  <si>
    <t>19. 27231-3611</t>
  </si>
  <si>
    <t>20. 99801-2021</t>
  </si>
  <si>
    <t>21. 93612-4112</t>
  </si>
  <si>
    <t>22. 99823-1311</t>
  </si>
  <si>
    <t>ks</t>
  </si>
  <si>
    <t>t</t>
  </si>
  <si>
    <t>23.</t>
  </si>
  <si>
    <r>
      <rPr>
        <u/>
        <sz val="11"/>
        <rFont val="Calibri"/>
        <family val="2"/>
        <charset val="238"/>
      </rPr>
      <t>Socifikace k pol. č. 21:</t>
    </r>
    <r>
      <rPr>
        <sz val="11"/>
        <rFont val="Calibri"/>
        <family val="2"/>
        <charset val="238"/>
      </rPr>
      <t xml:space="preserve"> 
Lavička SILVIE příčková s opěradlem, d. 200cm, kov. nohy, pro stabilní osazení do dlažby ks</t>
    </r>
  </si>
  <si>
    <t>Zřízení lavice stabilní s vyhloubením rýh, osazením noh, montáží sedadla a opěradla, se zabetonováním noh</t>
  </si>
  <si>
    <t>Přesun hmot pro sadovnické úpravy</t>
  </si>
  <si>
    <t>Zařízení staveniště</t>
  </si>
  <si>
    <t>Kompletační činnost</t>
  </si>
  <si>
    <t>Rezerva</t>
  </si>
  <si>
    <t>Č.pol.</t>
  </si>
  <si>
    <t>Položka</t>
  </si>
  <si>
    <t>m.j.</t>
  </si>
  <si>
    <t>množství</t>
  </si>
  <si>
    <t>cena Kč/m.j.</t>
  </si>
  <si>
    <t>Cena Kč</t>
  </si>
  <si>
    <t>Celkem rozpočet (bez DPH):</t>
  </si>
  <si>
    <r>
      <rPr>
        <b/>
        <sz val="11"/>
        <rFont val="Calibri"/>
        <family val="2"/>
        <charset val="238"/>
      </rPr>
      <t>Celkem zemní práce:</t>
    </r>
  </si>
  <si>
    <r>
      <rPr>
        <b/>
        <sz val="11"/>
        <rFont val="Calibri"/>
        <family val="2"/>
        <charset val="238"/>
      </rPr>
      <t>Celkem komunikace pozemní:</t>
    </r>
  </si>
  <si>
    <r>
      <rPr>
        <b/>
        <sz val="11"/>
        <rFont val="Calibri"/>
        <family val="2"/>
        <charset val="238"/>
      </rPr>
      <t>Celkem běžné stavební práce a plochy a úprava území:</t>
    </r>
  </si>
  <si>
    <r>
      <rPr>
        <b/>
        <sz val="11"/>
        <rFont val="Calibri"/>
        <family val="2"/>
        <charset val="238"/>
      </rPr>
      <t>Celkem HSV: 24034 + 106920 + 32140</t>
    </r>
  </si>
  <si>
    <r>
      <rPr>
        <b/>
        <u/>
        <sz val="11"/>
        <rFont val="Calibri"/>
        <family val="2"/>
        <charset val="238"/>
      </rPr>
      <t>Celkem rozpočet + DPH 21%</t>
    </r>
  </si>
  <si>
    <t>Cenová nabídka „Dlážděný chodník pro DH“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</si>
</sst>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</font>
    <font>
      <u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u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justify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3" fontId="0" fillId="0" borderId="1" xfId="0" applyNumberForma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/>
    <xf numFmtId="3" fontId="11" fillId="0" borderId="1" xfId="0" applyNumberFormat="1" applyFont="1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left" wrapText="1"/>
    </xf>
    <xf numFmtId="0" fontId="8" fillId="0" borderId="4" xfId="0" applyFont="1" applyBorder="1" applyAlignment="1">
      <alignment vertical="top"/>
    </xf>
    <xf numFmtId="0" fontId="11" fillId="0" borderId="1" xfId="0" applyFont="1" applyBorder="1" applyAlignment="1">
      <alignment horizontal="left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1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8" fillId="0" borderId="2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0" fillId="2" borderId="3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0" fillId="2" borderId="4" xfId="0" applyNumberFormat="1" applyFill="1" applyBorder="1" applyAlignment="1">
      <alignment vertical="top"/>
    </xf>
    <xf numFmtId="3" fontId="0" fillId="2" borderId="1" xfId="0" applyNumberFormat="1" applyFill="1" applyBorder="1" applyAlignment="1">
      <alignment vertical="top"/>
    </xf>
    <xf numFmtId="0" fontId="7" fillId="0" borderId="4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F46" sqref="F46"/>
    </sheetView>
  </sheetViews>
  <sheetFormatPr defaultRowHeight="12.75" x14ac:dyDescent="0.2"/>
  <cols>
    <col min="1" max="1" width="13.7109375" style="1" customWidth="1"/>
    <col min="2" max="2" width="80.140625" style="1" customWidth="1"/>
    <col min="3" max="3" width="5.42578125" style="6" customWidth="1"/>
    <col min="4" max="4" width="8.140625" style="4" customWidth="1"/>
    <col min="5" max="5" width="8" style="55" customWidth="1"/>
    <col min="6" max="6" width="8.140625" style="25" customWidth="1"/>
    <col min="7" max="16384" width="9.140625" style="1"/>
  </cols>
  <sheetData>
    <row r="1" spans="1:6" ht="15" x14ac:dyDescent="0.2">
      <c r="B1" s="14" t="s">
        <v>83</v>
      </c>
    </row>
    <row r="3" spans="1:6" ht="25.5" x14ac:dyDescent="0.2">
      <c r="A3" s="26" t="s">
        <v>71</v>
      </c>
      <c r="B3" s="26" t="s">
        <v>72</v>
      </c>
      <c r="C3" s="27" t="s">
        <v>73</v>
      </c>
      <c r="D3" s="28" t="s">
        <v>74</v>
      </c>
      <c r="E3" s="56" t="s">
        <v>75</v>
      </c>
      <c r="F3" s="49" t="s">
        <v>76</v>
      </c>
    </row>
    <row r="4" spans="1:6" x14ac:dyDescent="0.2">
      <c r="A4" s="22"/>
      <c r="B4" s="22"/>
      <c r="C4" s="23"/>
      <c r="D4" s="24"/>
      <c r="E4" s="57"/>
      <c r="F4" s="54"/>
    </row>
    <row r="5" spans="1:6" ht="15" x14ac:dyDescent="0.2">
      <c r="B5" s="8" t="s">
        <v>0</v>
      </c>
    </row>
    <row r="6" spans="1:6" ht="32.25" x14ac:dyDescent="0.2">
      <c r="A6" s="29" t="s">
        <v>20</v>
      </c>
      <c r="B6" s="30" t="s">
        <v>21</v>
      </c>
      <c r="C6" s="31" t="s">
        <v>22</v>
      </c>
      <c r="D6" s="32">
        <v>32.200000000000003</v>
      </c>
      <c r="E6" s="60"/>
      <c r="F6" s="50">
        <f>+D6*E6</f>
        <v>0</v>
      </c>
    </row>
    <row r="7" spans="1:6" ht="17.25" x14ac:dyDescent="0.2">
      <c r="A7" s="20" t="s">
        <v>23</v>
      </c>
      <c r="B7" s="9" t="s">
        <v>24</v>
      </c>
      <c r="C7" s="2" t="s">
        <v>22</v>
      </c>
      <c r="D7" s="7">
        <v>32.200000000000003</v>
      </c>
      <c r="E7" s="61"/>
      <c r="F7" s="51">
        <f t="shared" ref="F7:F14" si="0">+D7*E7</f>
        <v>0</v>
      </c>
    </row>
    <row r="8" spans="1:6" ht="17.25" x14ac:dyDescent="0.2">
      <c r="A8" s="8" t="s">
        <v>25</v>
      </c>
      <c r="B8" s="9" t="s">
        <v>26</v>
      </c>
      <c r="C8" s="2" t="s">
        <v>27</v>
      </c>
      <c r="D8" s="7">
        <v>102.8</v>
      </c>
      <c r="E8" s="61"/>
      <c r="F8" s="51">
        <f t="shared" si="0"/>
        <v>0</v>
      </c>
    </row>
    <row r="9" spans="1:6" ht="17.25" x14ac:dyDescent="0.2">
      <c r="A9" s="8" t="s">
        <v>28</v>
      </c>
      <c r="B9" s="9" t="s">
        <v>29</v>
      </c>
      <c r="C9" s="2" t="s">
        <v>27</v>
      </c>
      <c r="D9" s="7">
        <v>102.8</v>
      </c>
      <c r="E9" s="61"/>
      <c r="F9" s="51">
        <f t="shared" si="0"/>
        <v>0</v>
      </c>
    </row>
    <row r="10" spans="1:6" ht="17.25" x14ac:dyDescent="0.2">
      <c r="A10" s="8" t="s">
        <v>30</v>
      </c>
      <c r="B10" s="9" t="s">
        <v>31</v>
      </c>
      <c r="C10" s="2" t="s">
        <v>22</v>
      </c>
      <c r="D10" s="7">
        <v>32.200000000000003</v>
      </c>
      <c r="E10" s="61"/>
      <c r="F10" s="51">
        <f t="shared" si="0"/>
        <v>0</v>
      </c>
    </row>
    <row r="11" spans="1:6" ht="17.25" x14ac:dyDescent="0.2">
      <c r="A11" s="20" t="s">
        <v>32</v>
      </c>
      <c r="B11" s="9" t="s">
        <v>33</v>
      </c>
      <c r="C11" s="2" t="s">
        <v>22</v>
      </c>
      <c r="D11" s="7">
        <v>32.200000000000003</v>
      </c>
      <c r="E11" s="61"/>
      <c r="F11" s="51">
        <f t="shared" si="0"/>
        <v>0</v>
      </c>
    </row>
    <row r="12" spans="1:6" ht="17.25" x14ac:dyDescent="0.2">
      <c r="A12" s="8" t="s">
        <v>34</v>
      </c>
      <c r="B12" s="9" t="s">
        <v>37</v>
      </c>
      <c r="C12" s="2" t="s">
        <v>27</v>
      </c>
      <c r="D12" s="7" t="s">
        <v>3</v>
      </c>
      <c r="E12" s="61"/>
      <c r="F12" s="51">
        <f t="shared" si="0"/>
        <v>0</v>
      </c>
    </row>
    <row r="13" spans="1:6" ht="30" x14ac:dyDescent="0.2">
      <c r="A13" s="8" t="s">
        <v>35</v>
      </c>
      <c r="B13" s="9" t="s">
        <v>38</v>
      </c>
      <c r="C13" s="2" t="s">
        <v>22</v>
      </c>
      <c r="D13" s="7" t="s">
        <v>2</v>
      </c>
      <c r="E13" s="61"/>
      <c r="F13" s="51">
        <f t="shared" si="0"/>
        <v>0</v>
      </c>
    </row>
    <row r="14" spans="1:6" ht="30" x14ac:dyDescent="0.2">
      <c r="A14" s="33" t="s">
        <v>36</v>
      </c>
      <c r="B14" s="34" t="s">
        <v>39</v>
      </c>
      <c r="C14" s="35" t="s">
        <v>22</v>
      </c>
      <c r="D14" s="36" t="s">
        <v>2</v>
      </c>
      <c r="E14" s="62"/>
      <c r="F14" s="52">
        <f t="shared" si="0"/>
        <v>0</v>
      </c>
    </row>
    <row r="15" spans="1:6" s="41" customFormat="1" ht="15" x14ac:dyDescent="0.2">
      <c r="A15" s="37"/>
      <c r="B15" s="38" t="s">
        <v>78</v>
      </c>
      <c r="C15" s="39"/>
      <c r="D15" s="40"/>
      <c r="E15" s="59"/>
      <c r="F15" s="53">
        <f>SUM(F6:F14)</f>
        <v>0</v>
      </c>
    </row>
    <row r="16" spans="1:6" x14ac:dyDescent="0.2">
      <c r="A16" s="8"/>
      <c r="B16" s="5"/>
      <c r="C16" s="12"/>
      <c r="D16" s="7"/>
      <c r="E16" s="58"/>
      <c r="F16" s="51"/>
    </row>
    <row r="17" spans="1:8" ht="15" x14ac:dyDescent="0.25">
      <c r="A17" s="8"/>
      <c r="B17" s="10" t="s">
        <v>41</v>
      </c>
      <c r="C17" s="12"/>
      <c r="D17" s="7"/>
      <c r="E17" s="58"/>
      <c r="F17" s="51"/>
    </row>
    <row r="18" spans="1:8" ht="17.25" x14ac:dyDescent="0.2">
      <c r="A18" s="43" t="s">
        <v>40</v>
      </c>
      <c r="B18" s="30" t="s">
        <v>42</v>
      </c>
      <c r="C18" s="31" t="s">
        <v>27</v>
      </c>
      <c r="D18" s="32" t="s">
        <v>7</v>
      </c>
      <c r="E18" s="60"/>
      <c r="F18" s="50">
        <f t="shared" ref="F18:F26" si="1">+D18*E18</f>
        <v>0</v>
      </c>
    </row>
    <row r="19" spans="1:8" ht="17.25" x14ac:dyDescent="0.2">
      <c r="A19" s="8" t="s">
        <v>43</v>
      </c>
      <c r="B19" s="9" t="s">
        <v>5</v>
      </c>
      <c r="C19" s="2" t="s">
        <v>27</v>
      </c>
      <c r="D19" s="7" t="s">
        <v>3</v>
      </c>
      <c r="E19" s="61"/>
      <c r="F19" s="51">
        <f t="shared" si="1"/>
        <v>0</v>
      </c>
    </row>
    <row r="20" spans="1:8" ht="45" x14ac:dyDescent="0.2">
      <c r="A20" s="5" t="s">
        <v>4</v>
      </c>
      <c r="B20" s="9" t="s">
        <v>6</v>
      </c>
      <c r="C20" s="2" t="s">
        <v>44</v>
      </c>
      <c r="D20" s="7" t="s">
        <v>1</v>
      </c>
      <c r="E20" s="61"/>
      <c r="F20" s="51">
        <f t="shared" ref="F20" si="2">+D20*E20</f>
        <v>0</v>
      </c>
    </row>
    <row r="21" spans="1:8" ht="45" x14ac:dyDescent="0.2">
      <c r="A21" s="8" t="s">
        <v>45</v>
      </c>
      <c r="B21" s="15" t="s">
        <v>49</v>
      </c>
      <c r="C21" s="2" t="s">
        <v>44</v>
      </c>
      <c r="D21" s="7">
        <v>105.9</v>
      </c>
      <c r="E21" s="61"/>
      <c r="F21" s="51">
        <f t="shared" si="1"/>
        <v>0</v>
      </c>
    </row>
    <row r="22" spans="1:8" ht="30" x14ac:dyDescent="0.2">
      <c r="A22" s="20" t="s">
        <v>46</v>
      </c>
      <c r="B22" s="9" t="s">
        <v>47</v>
      </c>
      <c r="C22" s="2" t="s">
        <v>51</v>
      </c>
      <c r="D22" s="7">
        <v>119</v>
      </c>
      <c r="E22" s="61"/>
      <c r="F22" s="51">
        <f t="shared" ref="F22" si="3">+D22*E22</f>
        <v>0</v>
      </c>
    </row>
    <row r="23" spans="1:8" ht="45" x14ac:dyDescent="0.2">
      <c r="A23" s="20" t="s">
        <v>48</v>
      </c>
      <c r="B23" s="15" t="s">
        <v>50</v>
      </c>
      <c r="C23" s="21" t="s">
        <v>51</v>
      </c>
      <c r="D23" s="7">
        <v>120</v>
      </c>
      <c r="E23" s="61"/>
      <c r="F23" s="51">
        <f t="shared" si="1"/>
        <v>0</v>
      </c>
    </row>
    <row r="24" spans="1:8" ht="30" x14ac:dyDescent="0.2">
      <c r="A24" s="8" t="s">
        <v>52</v>
      </c>
      <c r="B24" s="16" t="s">
        <v>53</v>
      </c>
      <c r="C24" s="12" t="s">
        <v>11</v>
      </c>
      <c r="D24" s="7" t="s">
        <v>14</v>
      </c>
      <c r="E24" s="61"/>
      <c r="F24" s="51">
        <f t="shared" si="1"/>
        <v>0</v>
      </c>
    </row>
    <row r="25" spans="1:8" ht="45" x14ac:dyDescent="0.2">
      <c r="A25" s="20" t="s">
        <v>54</v>
      </c>
      <c r="B25" s="16" t="s">
        <v>55</v>
      </c>
      <c r="C25" s="12" t="s">
        <v>12</v>
      </c>
      <c r="D25" s="7" t="s">
        <v>15</v>
      </c>
      <c r="E25" s="61"/>
      <c r="F25" s="51">
        <f t="shared" si="1"/>
        <v>0</v>
      </c>
    </row>
    <row r="26" spans="1:8" ht="15" x14ac:dyDescent="0.25">
      <c r="A26" s="33" t="s">
        <v>56</v>
      </c>
      <c r="B26" s="44" t="s">
        <v>8</v>
      </c>
      <c r="C26" s="45" t="s">
        <v>13</v>
      </c>
      <c r="D26" s="36" t="s">
        <v>16</v>
      </c>
      <c r="E26" s="62"/>
      <c r="F26" s="52">
        <f t="shared" si="1"/>
        <v>0</v>
      </c>
    </row>
    <row r="27" spans="1:8" s="41" customFormat="1" ht="15" x14ac:dyDescent="0.2">
      <c r="A27" s="37"/>
      <c r="B27" s="38" t="s">
        <v>79</v>
      </c>
      <c r="C27" s="39"/>
      <c r="D27" s="40"/>
      <c r="E27" s="59"/>
      <c r="F27" s="53">
        <f>SUM(F18:F26)</f>
        <v>0</v>
      </c>
      <c r="H27" s="42"/>
    </row>
    <row r="28" spans="1:8" x14ac:dyDescent="0.2">
      <c r="A28" s="8"/>
      <c r="B28" s="5"/>
      <c r="C28" s="12"/>
      <c r="D28" s="7"/>
      <c r="E28" s="58"/>
      <c r="F28" s="51"/>
    </row>
    <row r="29" spans="1:8" ht="15" x14ac:dyDescent="0.25">
      <c r="A29" s="8"/>
      <c r="B29" s="17" t="s">
        <v>57</v>
      </c>
      <c r="C29" s="12"/>
      <c r="D29" s="7"/>
      <c r="E29" s="58"/>
      <c r="F29" s="51"/>
    </row>
    <row r="30" spans="1:8" ht="30" x14ac:dyDescent="0.25">
      <c r="A30" s="29" t="s">
        <v>58</v>
      </c>
      <c r="B30" s="46" t="s">
        <v>9</v>
      </c>
      <c r="C30" s="31" t="s">
        <v>22</v>
      </c>
      <c r="D30" s="32" t="s">
        <v>17</v>
      </c>
      <c r="E30" s="60"/>
      <c r="F30" s="50">
        <f t="shared" ref="F30:F35" si="4">+D30*E30</f>
        <v>0</v>
      </c>
    </row>
    <row r="31" spans="1:8" ht="15" x14ac:dyDescent="0.2">
      <c r="A31" s="8" t="s">
        <v>59</v>
      </c>
      <c r="B31" s="11" t="s">
        <v>10</v>
      </c>
      <c r="C31" s="12" t="s">
        <v>13</v>
      </c>
      <c r="D31" s="7" t="s">
        <v>18</v>
      </c>
      <c r="E31" s="61"/>
      <c r="F31" s="51">
        <f t="shared" si="4"/>
        <v>0</v>
      </c>
    </row>
    <row r="32" spans="1:8" ht="15" x14ac:dyDescent="0.2">
      <c r="A32" s="8"/>
      <c r="B32" s="8" t="s">
        <v>19</v>
      </c>
      <c r="C32" s="12"/>
      <c r="D32" s="7"/>
      <c r="E32" s="61"/>
      <c r="F32" s="51"/>
    </row>
    <row r="33" spans="1:8" ht="30" x14ac:dyDescent="0.2">
      <c r="A33" s="20" t="s">
        <v>60</v>
      </c>
      <c r="B33" s="9" t="s">
        <v>66</v>
      </c>
      <c r="C33" s="2" t="s">
        <v>62</v>
      </c>
      <c r="D33" s="7">
        <v>4</v>
      </c>
      <c r="E33" s="61"/>
      <c r="F33" s="51">
        <f t="shared" si="4"/>
        <v>0</v>
      </c>
    </row>
    <row r="34" spans="1:8" ht="15" x14ac:dyDescent="0.2">
      <c r="A34" s="20" t="s">
        <v>61</v>
      </c>
      <c r="B34" s="9" t="s">
        <v>67</v>
      </c>
      <c r="C34" s="2" t="s">
        <v>63</v>
      </c>
      <c r="D34" s="7">
        <v>1.4430000000000001</v>
      </c>
      <c r="E34" s="61"/>
      <c r="F34" s="51">
        <f t="shared" si="4"/>
        <v>0</v>
      </c>
    </row>
    <row r="35" spans="1:8" ht="32.25" customHeight="1" x14ac:dyDescent="0.2">
      <c r="A35" s="47" t="s">
        <v>64</v>
      </c>
      <c r="B35" s="64" t="s">
        <v>65</v>
      </c>
      <c r="C35" s="35" t="s">
        <v>62</v>
      </c>
      <c r="D35" s="36">
        <v>4</v>
      </c>
      <c r="E35" s="62"/>
      <c r="F35" s="52">
        <f t="shared" si="4"/>
        <v>0</v>
      </c>
    </row>
    <row r="36" spans="1:8" s="41" customFormat="1" ht="15" x14ac:dyDescent="0.2">
      <c r="A36" s="37"/>
      <c r="B36" s="38" t="s">
        <v>80</v>
      </c>
      <c r="C36" s="39"/>
      <c r="D36" s="40"/>
      <c r="E36" s="59"/>
      <c r="F36" s="53">
        <f>SUM(F30:F35)</f>
        <v>0</v>
      </c>
    </row>
    <row r="37" spans="1:8" x14ac:dyDescent="0.2">
      <c r="A37" s="8"/>
      <c r="B37" s="5"/>
      <c r="C37" s="12"/>
      <c r="D37" s="7"/>
      <c r="E37" s="58"/>
      <c r="F37" s="51"/>
    </row>
    <row r="38" spans="1:8" s="41" customFormat="1" ht="15" x14ac:dyDescent="0.25">
      <c r="A38" s="37"/>
      <c r="B38" s="48" t="s">
        <v>81</v>
      </c>
      <c r="C38" s="39"/>
      <c r="D38" s="40"/>
      <c r="E38" s="59"/>
      <c r="F38" s="53">
        <f>+F15+F27+F36</f>
        <v>0</v>
      </c>
      <c r="H38" s="42"/>
    </row>
    <row r="39" spans="1:8" x14ac:dyDescent="0.2">
      <c r="A39" s="8"/>
      <c r="B39" s="3"/>
      <c r="C39" s="12"/>
      <c r="D39" s="7"/>
      <c r="E39" s="58"/>
      <c r="F39" s="51"/>
    </row>
    <row r="40" spans="1:8" ht="15" x14ac:dyDescent="0.25">
      <c r="A40" s="8"/>
      <c r="B40" s="18" t="s">
        <v>68</v>
      </c>
      <c r="C40" s="12"/>
      <c r="D40" s="7"/>
      <c r="E40" s="58"/>
      <c r="F40" s="63"/>
    </row>
    <row r="41" spans="1:8" x14ac:dyDescent="0.2">
      <c r="A41" s="8"/>
      <c r="B41" s="19" t="s">
        <v>69</v>
      </c>
      <c r="C41" s="12"/>
      <c r="D41" s="7"/>
      <c r="E41" s="58"/>
      <c r="F41" s="63"/>
    </row>
    <row r="42" spans="1:8" x14ac:dyDescent="0.2">
      <c r="A42" s="8"/>
      <c r="B42" s="19" t="s">
        <v>70</v>
      </c>
      <c r="C42" s="12"/>
      <c r="D42" s="7"/>
      <c r="E42" s="58"/>
      <c r="F42" s="63"/>
    </row>
    <row r="43" spans="1:8" x14ac:dyDescent="0.2">
      <c r="A43" s="8"/>
      <c r="B43" s="13"/>
      <c r="C43" s="12"/>
      <c r="D43" s="7"/>
      <c r="E43" s="58"/>
      <c r="F43" s="51"/>
    </row>
    <row r="44" spans="1:8" s="41" customFormat="1" ht="15" x14ac:dyDescent="0.25">
      <c r="A44" s="37"/>
      <c r="B44" s="66" t="s">
        <v>77</v>
      </c>
      <c r="C44" s="39"/>
      <c r="D44" s="40"/>
      <c r="E44" s="59"/>
      <c r="F44" s="65">
        <f>SUM(F38,F40:F42)</f>
        <v>0</v>
      </c>
    </row>
    <row r="45" spans="1:8" x14ac:dyDescent="0.2">
      <c r="A45" s="8"/>
      <c r="C45" s="12"/>
      <c r="D45" s="7"/>
      <c r="E45" s="58"/>
      <c r="F45" s="51"/>
    </row>
    <row r="46" spans="1:8" s="41" customFormat="1" ht="15" x14ac:dyDescent="0.2">
      <c r="A46" s="37"/>
      <c r="B46" s="37" t="s">
        <v>82</v>
      </c>
      <c r="C46" s="39"/>
      <c r="D46" s="40"/>
      <c r="E46" s="59"/>
      <c r="F46" s="65">
        <f>+F44*1.21</f>
        <v>0</v>
      </c>
    </row>
    <row r="48" spans="1:8" x14ac:dyDescent="0.2">
      <c r="B48" s="8"/>
    </row>
  </sheetData>
  <pageMargins left="0.43307086614173229" right="0.23622047244094491" top="0.74803149606299213" bottom="0.74803149606299213" header="0.31496062992125984" footer="0.31496062992125984"/>
  <pageSetup paperSize="9" scale="77" orientation="portrait" horizontalDpi="300" verticalDpi="0" r:id="rId1"/>
  <headerFooter>
    <oddHeader>&amp;L&amp;D/&amp;T&amp;R&amp;F/&amp;A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Lang</dc:creator>
  <cp:lastModifiedBy>Jan Lang</cp:lastModifiedBy>
  <cp:lastPrinted>2014-05-16T06:34:52Z</cp:lastPrinted>
  <dcterms:created xsi:type="dcterms:W3CDTF">2014-05-14T16:19:51Z</dcterms:created>
  <dcterms:modified xsi:type="dcterms:W3CDTF">2014-05-16T07:30:59Z</dcterms:modified>
</cp:coreProperties>
</file>